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rge/Desktop/   Spangenberg at al_CL-PN-leaves_revisin_June2020_STOTEN-D-20-09985/ Tables_Spangenberg et al_CL-PN_leaves/"/>
    </mc:Choice>
  </mc:AlternateContent>
  <xr:revisionPtr revIDLastSave="0" documentId="13_ncr:1_{3CCE64E7-F239-3541-83B7-9C4CA3AD33AB}" xr6:coauthVersionLast="36" xr6:coauthVersionMax="36" xr10:uidLastSave="{00000000-0000-0000-0000-000000000000}"/>
  <bookViews>
    <workbookView xWindow="0" yWindow="460" windowWidth="28800" windowHeight="16440" tabRatio="500" xr2:uid="{00000000-000D-0000-FFFF-FFFF00000000}"/>
  </bookViews>
  <sheets>
    <sheet name="Table_S6" sheetId="2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96" i="2" l="1"/>
  <c r="R95" i="2"/>
  <c r="R33" i="2"/>
  <c r="R151" i="2" l="1"/>
  <c r="R150" i="2"/>
  <c r="R149" i="2"/>
  <c r="R153" i="2" s="1"/>
  <c r="R154" i="2" s="1"/>
  <c r="R145" i="2"/>
  <c r="R144" i="2"/>
  <c r="R143" i="2"/>
  <c r="R139" i="2"/>
  <c r="R138" i="2"/>
  <c r="R137" i="2"/>
  <c r="R133" i="2"/>
  <c r="R132" i="2"/>
  <c r="R131" i="2"/>
  <c r="R135" i="2" s="1"/>
  <c r="R136" i="2" s="1"/>
  <c r="R127" i="2"/>
  <c r="R126" i="2"/>
  <c r="R125" i="2"/>
  <c r="R123" i="2"/>
  <c r="R124" i="2" s="1"/>
  <c r="R121" i="2"/>
  <c r="R120" i="2"/>
  <c r="R119" i="2"/>
  <c r="R122" i="2" s="1"/>
  <c r="R115" i="2"/>
  <c r="R114" i="2"/>
  <c r="R113" i="2"/>
  <c r="R109" i="2"/>
  <c r="R108" i="2"/>
  <c r="R107" i="2"/>
  <c r="R103" i="2"/>
  <c r="R102" i="2"/>
  <c r="R101" i="2"/>
  <c r="R97" i="2"/>
  <c r="R98" i="2" s="1"/>
  <c r="R91" i="2"/>
  <c r="R90" i="2"/>
  <c r="R89" i="2"/>
  <c r="R85" i="2"/>
  <c r="R84" i="2"/>
  <c r="R83" i="2"/>
  <c r="R78" i="2"/>
  <c r="R77" i="2"/>
  <c r="R76" i="2"/>
  <c r="R72" i="2"/>
  <c r="R71" i="2"/>
  <c r="R70" i="2"/>
  <c r="R66" i="2"/>
  <c r="R65" i="2"/>
  <c r="R64" i="2"/>
  <c r="R60" i="2"/>
  <c r="R59" i="2"/>
  <c r="R58" i="2"/>
  <c r="R54" i="2"/>
  <c r="R53" i="2"/>
  <c r="R52" i="2"/>
  <c r="R48" i="2"/>
  <c r="R47" i="2"/>
  <c r="R46" i="2"/>
  <c r="R41" i="2"/>
  <c r="R40" i="2"/>
  <c r="R39" i="2"/>
  <c r="R35" i="2"/>
  <c r="R34" i="2"/>
  <c r="R29" i="2"/>
  <c r="R28" i="2"/>
  <c r="R27" i="2"/>
  <c r="R23" i="2"/>
  <c r="R22" i="2"/>
  <c r="R21" i="2"/>
  <c r="R24" i="2" s="1"/>
  <c r="R17" i="2"/>
  <c r="R16" i="2"/>
  <c r="R15" i="2"/>
  <c r="R11" i="2"/>
  <c r="R10" i="2"/>
  <c r="R9" i="2"/>
  <c r="R104" i="2" l="1"/>
  <c r="R73" i="2"/>
  <c r="R36" i="2"/>
  <c r="R30" i="2"/>
  <c r="R128" i="2"/>
  <c r="R147" i="2"/>
  <c r="R148" i="2" s="1"/>
  <c r="R50" i="2"/>
  <c r="R51" i="2" s="1"/>
  <c r="R19" i="2"/>
  <c r="R20" i="2" s="1"/>
  <c r="R12" i="2"/>
  <c r="R62" i="2"/>
  <c r="R63" i="2" s="1"/>
  <c r="R141" i="2"/>
  <c r="R142" i="2" s="1"/>
  <c r="R55" i="2"/>
  <c r="R68" i="2"/>
  <c r="R69" i="2" s="1"/>
  <c r="R87" i="2"/>
  <c r="R88" i="2" s="1"/>
  <c r="R146" i="2"/>
  <c r="R117" i="2"/>
  <c r="R118" i="2" s="1"/>
  <c r="R49" i="2"/>
  <c r="R74" i="2"/>
  <c r="R75" i="2" s="1"/>
  <c r="R99" i="2"/>
  <c r="R100" i="2" s="1"/>
  <c r="R25" i="2"/>
  <c r="R26" i="2" s="1"/>
  <c r="R43" i="2"/>
  <c r="R44" i="2" s="1"/>
  <c r="R80" i="2"/>
  <c r="R81" i="2" s="1"/>
  <c r="R93" i="2"/>
  <c r="R94" i="2" s="1"/>
  <c r="R111" i="2"/>
  <c r="R112" i="2" s="1"/>
  <c r="R18" i="2"/>
  <c r="R42" i="2"/>
  <c r="R67" i="2"/>
  <c r="R92" i="2"/>
  <c r="R116" i="2"/>
  <c r="R140" i="2"/>
  <c r="R61" i="2"/>
  <c r="R86" i="2"/>
  <c r="R110" i="2"/>
  <c r="R134" i="2"/>
  <c r="R13" i="2"/>
  <c r="R14" i="2" s="1"/>
  <c r="R37" i="2"/>
  <c r="R38" i="2" s="1"/>
  <c r="R152" i="2"/>
  <c r="R79" i="2"/>
  <c r="R31" i="2"/>
  <c r="R32" i="2" s="1"/>
  <c r="R56" i="2"/>
  <c r="R57" i="2" s="1"/>
  <c r="R105" i="2"/>
  <c r="R106" i="2" s="1"/>
  <c r="R129" i="2"/>
  <c r="R130" i="2" s="1"/>
</calcChain>
</file>

<file path=xl/sharedStrings.xml><?xml version="1.0" encoding="utf-8"?>
<sst xmlns="http://schemas.openxmlformats.org/spreadsheetml/2006/main" count="318" uniqueCount="98">
  <si>
    <t>NI</t>
  </si>
  <si>
    <t>B</t>
  </si>
  <si>
    <t>A</t>
  </si>
  <si>
    <t>DI</t>
  </si>
  <si>
    <t>NIP</t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</si>
  <si>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DI = drip irrigation (9 L water m</t>
    </r>
    <r>
      <rPr>
        <vertAlign val="superscript"/>
        <sz val="12"/>
        <color theme="1"/>
        <rFont val="Calibri"/>
        <family val="2"/>
        <scheme val="minor"/>
      </rPr>
      <t>–2</t>
    </r>
    <r>
      <rPr>
        <sz val="12"/>
        <color theme="1"/>
        <rFont val="Calibri"/>
        <family val="2"/>
        <scheme val="minor"/>
      </rPr>
      <t xml:space="preserve"> per week between flowering and veraison), NI = no irrigation, NIP = no irrigation and plastic-covered soil. </t>
    </r>
  </si>
  <si>
    <r>
      <t>Sample name</t>
    </r>
    <r>
      <rPr>
        <vertAlign val="superscript"/>
        <sz val="12"/>
        <color theme="1"/>
        <rFont val="Calibri"/>
        <family val="2"/>
        <scheme val="minor"/>
      </rPr>
      <t>1</t>
    </r>
  </si>
  <si>
    <r>
      <rPr>
        <vertAlign val="superscript"/>
        <sz val="12"/>
        <color rgb="FF000000"/>
        <rFont val="Calibri"/>
        <family val="2"/>
        <scheme val="minor"/>
      </rPr>
      <t>1</t>
    </r>
    <r>
      <rPr>
        <sz val="12"/>
        <color rgb="FF000000"/>
        <rFont val="Calibri"/>
        <family val="2"/>
        <scheme val="minor"/>
      </rPr>
      <t xml:space="preserve"> CL = Chasselas vine, PN = Pinot noir vine</t>
    </r>
  </si>
  <si>
    <r>
      <t>Soil water treatment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 xml:space="preserve"> </t>
    </r>
  </si>
  <si>
    <t>Sampling DOY</t>
  </si>
  <si>
    <r>
      <t>Part of the shoot</t>
    </r>
    <r>
      <rPr>
        <vertAlign val="superscript"/>
        <sz val="12"/>
        <color rgb="FF000000"/>
        <rFont val="Calibri"/>
        <family val="2"/>
        <scheme val="minor"/>
      </rPr>
      <t>3</t>
    </r>
  </si>
  <si>
    <t>FA microgram per cm2</t>
  </si>
  <si>
    <t>16:0</t>
  </si>
  <si>
    <t>18:0</t>
  </si>
  <si>
    <t>18:2</t>
  </si>
  <si>
    <t>18:3</t>
  </si>
  <si>
    <t>20:0</t>
  </si>
  <si>
    <t>22:0</t>
  </si>
  <si>
    <t>23:0</t>
  </si>
  <si>
    <t>24:0</t>
  </si>
  <si>
    <t>25:0</t>
  </si>
  <si>
    <t>26:0</t>
  </si>
  <si>
    <t>28:0</t>
  </si>
  <si>
    <t>30:0</t>
  </si>
  <si>
    <t>32:0</t>
  </si>
  <si>
    <t>TFA</t>
  </si>
  <si>
    <t>CL-S1-NI-1-b-F1</t>
  </si>
  <si>
    <t>CL-S1-NI-1-b-F2</t>
  </si>
  <si>
    <t>CL-S1-NI-1-b-F3</t>
  </si>
  <si>
    <t>Mean</t>
  </si>
  <si>
    <t>STD</t>
  </si>
  <si>
    <t>SE</t>
  </si>
  <si>
    <t>CL-S1-NI-1-a-F1</t>
  </si>
  <si>
    <t>CL-S1-NI-1-a-F2</t>
  </si>
  <si>
    <t>CL-S1-NI-1-a-F3</t>
  </si>
  <si>
    <t>CL-S1-NI-2-b-F1</t>
  </si>
  <si>
    <t>CL-S1-NI-2-b-F2</t>
  </si>
  <si>
    <t>CL-S1-NI-2-b-F3</t>
  </si>
  <si>
    <t>CL-S1-NI-2-a-F1</t>
  </si>
  <si>
    <t>CL-S1-NI-2-a-F2</t>
  </si>
  <si>
    <t>CL-S1-NI-2-a-F3</t>
  </si>
  <si>
    <t>CL-S1-NI-3-b-F1</t>
  </si>
  <si>
    <t>CL-S1-NI-3-b-F2</t>
  </si>
  <si>
    <t>CL-S1-NI-3-b-F3</t>
  </si>
  <si>
    <t>CL-S1-NI-3-a-F1</t>
  </si>
  <si>
    <t>CL-S1-NI-3-a-F2</t>
  </si>
  <si>
    <t>0.009</t>
  </si>
  <si>
    <t>CL-S1-NI-3-a-F3</t>
  </si>
  <si>
    <t>CL-S2-DI-b-F1</t>
  </si>
  <si>
    <t>CL-S2-DI-b-F2</t>
  </si>
  <si>
    <t>CL-S2-DI-a-F1</t>
  </si>
  <si>
    <t>CL-S2-DI-a-F2</t>
  </si>
  <si>
    <t>CL-S2-NI-b-F1</t>
  </si>
  <si>
    <t>CL-S2-NI-b-F2</t>
  </si>
  <si>
    <t>CL-S2-NI-a-F1</t>
  </si>
  <si>
    <t>CL-S2-NI-a-F2</t>
  </si>
  <si>
    <t>CL-S2-NIP-b-F1</t>
  </si>
  <si>
    <t>CL-S2-NIP-b-F2</t>
  </si>
  <si>
    <t>CL-S2-NIP-a-F1</t>
  </si>
  <si>
    <t>CL-S2-NIP-a-F2</t>
  </si>
  <si>
    <t>PN-S1-NI-1-b-F1</t>
  </si>
  <si>
    <t>PN-S1-NI-1-b-F2</t>
  </si>
  <si>
    <t>PN-S1-NI-1-b-F3</t>
  </si>
  <si>
    <t>0.004</t>
  </si>
  <si>
    <t>PN-S1-NI-1-a-F1</t>
  </si>
  <si>
    <t>PN-S1-NI-1-a-F2</t>
  </si>
  <si>
    <t>PN-S1-NI-1-a-F3</t>
  </si>
  <si>
    <t>PN-S1-NI-2-b-F1</t>
  </si>
  <si>
    <t>PN-S1-NI-2-b-F2</t>
  </si>
  <si>
    <t>PN-S1-NI-2-b-F3</t>
  </si>
  <si>
    <t>PN-S1-NI-2-a-F1</t>
  </si>
  <si>
    <t>PN-S1-NI-2-a-F2</t>
  </si>
  <si>
    <t>PN-S1-NI-2-a-F3</t>
  </si>
  <si>
    <t>PN-S1-NI-3-b-F1</t>
  </si>
  <si>
    <t>PN-S1-NI-3-b-F2</t>
  </si>
  <si>
    <t>PN-S1-NI-3-b-F3</t>
  </si>
  <si>
    <t>PN-S1-NI-3-a-F1</t>
  </si>
  <si>
    <t>PN-S1-NI-3-a-F2</t>
  </si>
  <si>
    <t>PN-S1-NI-3-a-F3</t>
  </si>
  <si>
    <t>0.010396</t>
  </si>
  <si>
    <t>0.03782</t>
  </si>
  <si>
    <t>PN-S2-DI-b-F1</t>
  </si>
  <si>
    <t>PN-S2-DI-b-F2</t>
  </si>
  <si>
    <t>PN-S2-DI-a-F1</t>
  </si>
  <si>
    <t>PN-S2-DI-a-F2</t>
  </si>
  <si>
    <t>PN-S2-NI-b-F1</t>
  </si>
  <si>
    <t>PN-S2-NI-b-F2</t>
  </si>
  <si>
    <t>PN-S2-NI-a-F1</t>
  </si>
  <si>
    <t>PN-S2-NI-a-F2</t>
  </si>
  <si>
    <t>PN-S2-NIP-b-F1</t>
  </si>
  <si>
    <t>PN-S2-NIP-b-F2</t>
  </si>
  <si>
    <t>PN-S2-NIP-a-F1</t>
  </si>
  <si>
    <t>PN-S2-NIP-a-F2</t>
  </si>
  <si>
    <r>
      <rPr>
        <vertAlign val="superscript"/>
        <sz val="12"/>
        <color rgb="FF000000"/>
        <rFont val="Calibri"/>
        <family val="2"/>
        <scheme val="minor"/>
      </rPr>
      <t>3</t>
    </r>
    <r>
      <rPr>
        <sz val="12"/>
        <color rgb="FF000000"/>
        <rFont val="Calibri"/>
        <family val="2"/>
        <scheme val="minor"/>
      </rPr>
      <t xml:space="preserve"> B = basal, A = apical</t>
    </r>
  </si>
  <si>
    <t>Supporting Information Table S5</t>
  </si>
  <si>
    <r>
      <rPr>
        <b/>
        <sz val="12"/>
        <color theme="1"/>
        <rFont val="Calibri"/>
        <family val="2"/>
        <scheme val="minor"/>
      </rPr>
      <t>Table S5.</t>
    </r>
    <r>
      <rPr>
        <sz val="12"/>
        <color theme="1"/>
        <rFont val="Calibri"/>
        <family val="2"/>
        <scheme val="minor"/>
      </rPr>
      <t xml:space="preserve"> Fatty acid concentrations in   µg cm</t>
    </r>
    <r>
      <rPr>
        <vertAlign val="superscript"/>
        <sz val="12"/>
        <color theme="1"/>
        <rFont val="Calibri (Body)"/>
      </rPr>
      <t>–2</t>
    </r>
    <r>
      <rPr>
        <sz val="12"/>
        <color theme="1"/>
        <rFont val="Calibri"/>
        <family val="2"/>
        <scheme val="minor"/>
      </rPr>
      <t xml:space="preserve"> leaf area and total fatty acid (TFA) content in basal and apical leaves (n=3 replicates) of Chasselas (CL) and Pinot noir (PN) vines grown in 2014 under different water treatment (Agroscope experimental station, Leytron, Switzerland).</t>
    </r>
  </si>
  <si>
    <t>Spangenberg, J.E, Schweizer, M., and Zufferey, V. (2020).</t>
  </si>
  <si>
    <t>Shifts in carbon and nitrogen stable isotope composition and epicuticular lipids in leaves reflect early water-stress in vineyards.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</si>
</sst>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1" fontId="0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165" fontId="9" fillId="0" borderId="1" xfId="0" applyNumberFormat="1" applyFont="1" applyBorder="1" applyAlignment="1">
      <alignment horizontal="left" vertical="center"/>
    </xf>
    <xf numFmtId="165" fontId="9" fillId="0" borderId="1" xfId="0" quotePrefix="1" applyNumberFormat="1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165" fontId="9" fillId="0" borderId="1" xfId="0" applyNumberFormat="1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left" vertical="center"/>
    </xf>
    <xf numFmtId="165" fontId="9" fillId="0" borderId="1" xfId="0" quotePrefix="1" applyNumberFormat="1" applyFont="1" applyFill="1" applyBorder="1" applyAlignment="1">
      <alignment horizontal="left" vertical="center"/>
    </xf>
    <xf numFmtId="165" fontId="8" fillId="0" borderId="1" xfId="0" quotePrefix="1" applyNumberFormat="1" applyFont="1" applyFill="1" applyBorder="1" applyAlignment="1">
      <alignment horizontal="left" vertical="center"/>
    </xf>
    <xf numFmtId="2" fontId="0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165" fontId="3" fillId="0" borderId="1" xfId="0" applyNumberFormat="1" applyFont="1" applyBorder="1" applyAlignment="1">
      <alignment horizontal="left"/>
    </xf>
    <xf numFmtId="0" fontId="0" fillId="0" borderId="1" xfId="0" quotePrefix="1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65" fontId="0" fillId="0" borderId="1" xfId="0" applyNumberFormat="1" applyFont="1" applyBorder="1" applyAlignment="1">
      <alignment horizontal="left"/>
    </xf>
    <xf numFmtId="0" fontId="0" fillId="2" borderId="1" xfId="0" applyFont="1" applyFill="1" applyBorder="1"/>
    <xf numFmtId="0" fontId="0" fillId="0" borderId="1" xfId="0" applyFont="1" applyBorder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BD37E-2212-F541-8279-914BBF7C9A5D}">
  <dimension ref="A1:R158"/>
  <sheetViews>
    <sheetView tabSelected="1" workbookViewId="0">
      <selection activeCell="A3" sqref="A3:XFD3"/>
    </sheetView>
  </sheetViews>
  <sheetFormatPr baseColWidth="10" defaultRowHeight="16"/>
  <cols>
    <col min="1" max="1" width="18" customWidth="1"/>
    <col min="5" max="14" width="10.83203125" style="39"/>
  </cols>
  <sheetData>
    <row r="1" spans="1:18" s="2" customFormat="1">
      <c r="A1" t="s">
        <v>96</v>
      </c>
      <c r="B1"/>
      <c r="C1"/>
      <c r="D1"/>
      <c r="E1"/>
      <c r="F1"/>
      <c r="G1"/>
      <c r="H1"/>
      <c r="I1"/>
      <c r="J1"/>
      <c r="K1"/>
      <c r="L1"/>
      <c r="M1" s="36"/>
      <c r="N1" s="36"/>
    </row>
    <row r="2" spans="1:18" s="2" customFormat="1">
      <c r="A2" t="s">
        <v>97</v>
      </c>
      <c r="B2"/>
      <c r="C2"/>
      <c r="D2"/>
      <c r="E2"/>
      <c r="F2"/>
      <c r="G2"/>
      <c r="H2"/>
      <c r="I2"/>
      <c r="J2"/>
      <c r="K2"/>
      <c r="L2"/>
      <c r="M2" s="36"/>
      <c r="N2" s="36"/>
    </row>
    <row r="3" spans="1:18" s="2" customFormat="1">
      <c r="A3"/>
      <c r="B3"/>
      <c r="C3"/>
      <c r="D3"/>
      <c r="E3"/>
      <c r="F3"/>
      <c r="G3"/>
      <c r="H3"/>
      <c r="I3"/>
      <c r="J3"/>
      <c r="K3"/>
      <c r="L3"/>
      <c r="M3" s="36"/>
      <c r="N3" s="36"/>
    </row>
    <row r="4" spans="1:18" s="2" customFormat="1">
      <c r="A4" s="1" t="s">
        <v>94</v>
      </c>
      <c r="C4" s="5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8" s="2" customFormat="1" ht="19">
      <c r="A5" t="s">
        <v>95</v>
      </c>
      <c r="B5" s="6"/>
      <c r="C5" s="6"/>
      <c r="D5" s="6"/>
      <c r="E5" s="37"/>
      <c r="F5" s="37"/>
      <c r="G5" s="37"/>
      <c r="H5" s="37"/>
      <c r="I5" s="37"/>
      <c r="J5" s="37"/>
      <c r="K5" s="37"/>
      <c r="L5" s="41"/>
      <c r="M5" s="4"/>
      <c r="N5" s="36"/>
    </row>
    <row r="6" spans="1:18" s="8" customFormat="1">
      <c r="A6" s="7"/>
      <c r="C6" s="9"/>
      <c r="E6" s="38"/>
      <c r="F6" s="38"/>
      <c r="G6" s="38"/>
      <c r="H6" s="38"/>
      <c r="I6" s="38"/>
      <c r="J6" s="38"/>
      <c r="K6" s="40"/>
      <c r="L6" s="42"/>
      <c r="M6" s="42"/>
      <c r="N6" s="38"/>
    </row>
    <row r="7" spans="1:18">
      <c r="A7" s="10"/>
      <c r="B7" s="10"/>
      <c r="C7" s="10"/>
      <c r="D7" s="11"/>
      <c r="E7" s="12" t="s">
        <v>11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44"/>
    </row>
    <row r="8" spans="1:18" ht="37">
      <c r="A8" s="34" t="s">
        <v>6</v>
      </c>
      <c r="B8" s="34" t="s">
        <v>9</v>
      </c>
      <c r="C8" s="35" t="s">
        <v>8</v>
      </c>
      <c r="D8" s="35" t="s">
        <v>10</v>
      </c>
      <c r="E8" s="14" t="s">
        <v>12</v>
      </c>
      <c r="F8" s="14" t="s">
        <v>13</v>
      </c>
      <c r="G8" s="14" t="s">
        <v>14</v>
      </c>
      <c r="H8" s="14" t="s">
        <v>15</v>
      </c>
      <c r="I8" s="14" t="s">
        <v>16</v>
      </c>
      <c r="J8" s="14" t="s">
        <v>17</v>
      </c>
      <c r="K8" s="14" t="s">
        <v>18</v>
      </c>
      <c r="L8" s="14" t="s">
        <v>19</v>
      </c>
      <c r="M8" s="14" t="s">
        <v>20</v>
      </c>
      <c r="N8" s="14" t="s">
        <v>21</v>
      </c>
      <c r="O8" s="14" t="s">
        <v>22</v>
      </c>
      <c r="P8" s="14" t="s">
        <v>23</v>
      </c>
      <c r="Q8" s="14" t="s">
        <v>24</v>
      </c>
      <c r="R8" s="13" t="s">
        <v>25</v>
      </c>
    </row>
    <row r="9" spans="1:18">
      <c r="A9" s="16" t="s">
        <v>26</v>
      </c>
      <c r="B9" s="17">
        <v>171</v>
      </c>
      <c r="C9" s="15" t="s">
        <v>0</v>
      </c>
      <c r="D9" s="15" t="s">
        <v>1</v>
      </c>
      <c r="E9" s="18">
        <v>0.31114379359732158</v>
      </c>
      <c r="F9" s="18">
        <v>0.19427796989288615</v>
      </c>
      <c r="G9" s="18">
        <v>6.2123766101113705E-2</v>
      </c>
      <c r="H9" s="18">
        <v>0.34593881366065504</v>
      </c>
      <c r="I9" s="18">
        <v>0.2845453488890915</v>
      </c>
      <c r="J9" s="18">
        <v>0.18224158591146844</v>
      </c>
      <c r="K9" s="19">
        <v>5.0000000000000001E-3</v>
      </c>
      <c r="L9" s="18">
        <v>0.24761205251020954</v>
      </c>
      <c r="M9" s="19">
        <v>1E-3</v>
      </c>
      <c r="N9" s="18">
        <v>0.13776430553419244</v>
      </c>
      <c r="O9" s="18">
        <v>0.58341087989752805</v>
      </c>
      <c r="P9" s="19">
        <v>3.0000000000000001E-3</v>
      </c>
      <c r="Q9" s="19">
        <v>1E-3</v>
      </c>
      <c r="R9" s="20">
        <f>SUM(E9:Q9)</f>
        <v>2.3590585159944664</v>
      </c>
    </row>
    <row r="10" spans="1:18">
      <c r="A10" s="16" t="s">
        <v>27</v>
      </c>
      <c r="B10" s="17">
        <v>171</v>
      </c>
      <c r="C10" s="15" t="s">
        <v>0</v>
      </c>
      <c r="D10" s="15" t="s">
        <v>1</v>
      </c>
      <c r="E10" s="18">
        <v>0.21168131412567601</v>
      </c>
      <c r="F10" s="18">
        <v>0.24278481786113801</v>
      </c>
      <c r="G10" s="18">
        <v>0.10329947662615849</v>
      </c>
      <c r="H10" s="18">
        <v>0.34761303412285299</v>
      </c>
      <c r="I10" s="18">
        <v>0.32982981487077001</v>
      </c>
      <c r="J10" s="18">
        <v>0.28445857252004503</v>
      </c>
      <c r="K10" s="18">
        <v>0.17531957295358058</v>
      </c>
      <c r="L10" s="18">
        <v>0.25883880721788999</v>
      </c>
      <c r="M10" s="18">
        <v>5.9396507805950002E-2</v>
      </c>
      <c r="N10" s="18">
        <v>0.27181923056749002</v>
      </c>
      <c r="O10" s="18">
        <v>0.93365798847655002</v>
      </c>
      <c r="P10" s="18">
        <v>0.19441390836445988</v>
      </c>
      <c r="Q10" s="19">
        <v>1E-3</v>
      </c>
      <c r="R10" s="20">
        <f>SUM(E10:Q10)</f>
        <v>3.4141130455125612</v>
      </c>
    </row>
    <row r="11" spans="1:18">
      <c r="A11" s="16" t="s">
        <v>28</v>
      </c>
      <c r="B11" s="17">
        <v>171</v>
      </c>
      <c r="C11" s="15" t="s">
        <v>0</v>
      </c>
      <c r="D11" s="15" t="s">
        <v>1</v>
      </c>
      <c r="E11" s="18">
        <v>0.20036760655436039</v>
      </c>
      <c r="F11" s="18">
        <v>0.11024214662156979</v>
      </c>
      <c r="G11" s="18">
        <v>3.7151382803075964E-2</v>
      </c>
      <c r="H11" s="18">
        <v>0.14596700290075901</v>
      </c>
      <c r="I11" s="18">
        <v>0.34838774665198502</v>
      </c>
      <c r="J11" s="18">
        <v>0.10705179561167716</v>
      </c>
      <c r="K11" s="18">
        <v>1.7297310131408311E-2</v>
      </c>
      <c r="L11" s="18">
        <v>0.32885570900924799</v>
      </c>
      <c r="M11" s="18">
        <v>7.6526004462010785E-3</v>
      </c>
      <c r="N11" s="18">
        <v>0.60477077534658097</v>
      </c>
      <c r="O11" s="18">
        <v>0.24876907504676701</v>
      </c>
      <c r="P11" s="18">
        <v>7.5728285871684897E-2</v>
      </c>
      <c r="Q11" s="19">
        <v>1E-3</v>
      </c>
      <c r="R11" s="20">
        <f>SUM(E11:Q11)</f>
        <v>2.2332414369953173</v>
      </c>
    </row>
    <row r="12" spans="1:18">
      <c r="A12" s="22" t="s">
        <v>29</v>
      </c>
      <c r="B12" s="17"/>
      <c r="C12" s="15"/>
      <c r="D12" s="45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23"/>
      <c r="R12" s="24">
        <f>AVERAGE(R9:R11)</f>
        <v>2.6688043328341151</v>
      </c>
    </row>
    <row r="13" spans="1:18">
      <c r="A13" s="22" t="s">
        <v>30</v>
      </c>
      <c r="B13" s="17"/>
      <c r="C13" s="15"/>
      <c r="D13" s="45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23"/>
      <c r="R13" s="24">
        <f>STDEV(R9:R11)</f>
        <v>0.64851468158999348</v>
      </c>
    </row>
    <row r="14" spans="1:18">
      <c r="A14" s="22" t="s">
        <v>31</v>
      </c>
      <c r="B14" s="17"/>
      <c r="C14" s="15"/>
      <c r="D14" s="45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23"/>
      <c r="R14" s="24">
        <f>R13/1.73</f>
        <v>0.3748639777976841</v>
      </c>
    </row>
    <row r="15" spans="1:18">
      <c r="A15" s="16" t="s">
        <v>32</v>
      </c>
      <c r="B15" s="17">
        <v>171</v>
      </c>
      <c r="C15" s="15" t="s">
        <v>0</v>
      </c>
      <c r="D15" s="15" t="s">
        <v>2</v>
      </c>
      <c r="E15" s="18">
        <v>0.51591411365857998</v>
      </c>
      <c r="F15" s="18">
        <v>0.10720252211214699</v>
      </c>
      <c r="G15" s="18">
        <v>0.64701261168961</v>
      </c>
      <c r="H15" s="18">
        <v>1.9047099373298999</v>
      </c>
      <c r="I15" s="18">
        <v>8.1667891273570492E-2</v>
      </c>
      <c r="J15" s="18">
        <v>0.15827137240323763</v>
      </c>
      <c r="K15" s="18">
        <v>0.12105950845015501</v>
      </c>
      <c r="L15" s="19">
        <v>4.0000000000000001E-3</v>
      </c>
      <c r="M15" s="19">
        <v>1E-3</v>
      </c>
      <c r="N15" s="18">
        <v>0.566032225156757</v>
      </c>
      <c r="O15" s="18">
        <v>0.167267707383981</v>
      </c>
      <c r="P15" s="19">
        <v>3.8370000000000001E-3</v>
      </c>
      <c r="Q15" s="19">
        <v>0.01</v>
      </c>
      <c r="R15" s="20">
        <f>SUM(E15:Q15)</f>
        <v>4.2879748894579377</v>
      </c>
    </row>
    <row r="16" spans="1:18">
      <c r="A16" s="16" t="s">
        <v>33</v>
      </c>
      <c r="B16" s="17">
        <v>171</v>
      </c>
      <c r="C16" s="15" t="s">
        <v>0</v>
      </c>
      <c r="D16" s="15" t="s">
        <v>2</v>
      </c>
      <c r="E16" s="18">
        <v>0.67291896887767622</v>
      </c>
      <c r="F16" s="18">
        <v>8.950879425619436E-2</v>
      </c>
      <c r="G16" s="18">
        <v>0.45289876347261521</v>
      </c>
      <c r="H16" s="18">
        <v>1.6508268930749399</v>
      </c>
      <c r="I16" s="18">
        <v>3.7956906695031323E-2</v>
      </c>
      <c r="J16" s="18">
        <v>0.141538300971049</v>
      </c>
      <c r="K16" s="19">
        <v>4.0000000000000001E-3</v>
      </c>
      <c r="L16" s="18">
        <v>6.6226635811758056E-2</v>
      </c>
      <c r="M16" s="19">
        <v>1E-3</v>
      </c>
      <c r="N16" s="18">
        <v>0.16126148584216099</v>
      </c>
      <c r="O16" s="18">
        <v>1.7147626566004714E-2</v>
      </c>
      <c r="P16" s="19">
        <v>1E-3</v>
      </c>
      <c r="Q16" s="19">
        <v>2E-3</v>
      </c>
      <c r="R16" s="20">
        <f>SUM(E16:Q16)</f>
        <v>3.2982843755674298</v>
      </c>
    </row>
    <row r="17" spans="1:18">
      <c r="A17" s="16" t="s">
        <v>34</v>
      </c>
      <c r="B17" s="17">
        <v>171</v>
      </c>
      <c r="C17" s="15" t="s">
        <v>0</v>
      </c>
      <c r="D17" s="15" t="s">
        <v>2</v>
      </c>
      <c r="E17" s="18">
        <v>1.0199543485149578</v>
      </c>
      <c r="F17" s="18">
        <v>0.14496729983073328</v>
      </c>
      <c r="G17" s="18">
        <v>0.84630887600525018</v>
      </c>
      <c r="H17" s="18">
        <v>2.4289236214367769</v>
      </c>
      <c r="I17" s="18">
        <v>8.672311939833241E-2</v>
      </c>
      <c r="J17" s="18">
        <v>0.23611911934789603</v>
      </c>
      <c r="K17" s="19">
        <v>2E-3</v>
      </c>
      <c r="L17" s="18">
        <v>0.29948577516916475</v>
      </c>
      <c r="M17" s="19">
        <v>3.0000000000000001E-3</v>
      </c>
      <c r="N17" s="18">
        <v>0.24278090901539762</v>
      </c>
      <c r="O17" s="18">
        <v>7.6741324318072401E-2</v>
      </c>
      <c r="P17" s="19">
        <v>1.7489999999999999E-3</v>
      </c>
      <c r="Q17" s="19">
        <v>3.0000000000000001E-3</v>
      </c>
      <c r="R17" s="20">
        <f>SUM(E17:Q17)</f>
        <v>5.3917533930365815</v>
      </c>
    </row>
    <row r="18" spans="1:18">
      <c r="A18" s="22" t="s">
        <v>29</v>
      </c>
      <c r="B18" s="17"/>
      <c r="C18" s="15"/>
      <c r="D18" s="15"/>
      <c r="E18" s="18"/>
      <c r="F18" s="18"/>
      <c r="G18" s="18"/>
      <c r="H18" s="18"/>
      <c r="I18" s="18"/>
      <c r="J18" s="18"/>
      <c r="K18" s="19"/>
      <c r="L18" s="18"/>
      <c r="M18" s="19"/>
      <c r="N18" s="18"/>
      <c r="O18" s="18"/>
      <c r="P18" s="19"/>
      <c r="Q18" s="19"/>
      <c r="R18" s="24">
        <f>AVERAGE(R15:R17)</f>
        <v>4.3260042193539832</v>
      </c>
    </row>
    <row r="19" spans="1:18">
      <c r="A19" s="22" t="s">
        <v>30</v>
      </c>
      <c r="B19" s="17"/>
      <c r="C19" s="15"/>
      <c r="D19" s="15"/>
      <c r="E19" s="18"/>
      <c r="F19" s="18"/>
      <c r="G19" s="18"/>
      <c r="H19" s="18"/>
      <c r="I19" s="18"/>
      <c r="J19" s="18"/>
      <c r="K19" s="19"/>
      <c r="L19" s="18"/>
      <c r="M19" s="19"/>
      <c r="N19" s="18"/>
      <c r="O19" s="18"/>
      <c r="P19" s="19"/>
      <c r="Q19" s="19"/>
      <c r="R19" s="24">
        <f>STDEV(R15:R17)</f>
        <v>1.0472525026110313</v>
      </c>
    </row>
    <row r="20" spans="1:18">
      <c r="A20" s="22" t="s">
        <v>31</v>
      </c>
      <c r="B20" s="17"/>
      <c r="C20" s="15"/>
      <c r="D20" s="15"/>
      <c r="E20" s="18"/>
      <c r="F20" s="18"/>
      <c r="G20" s="18"/>
      <c r="H20" s="18"/>
      <c r="I20" s="18"/>
      <c r="J20" s="18"/>
      <c r="K20" s="19"/>
      <c r="L20" s="18"/>
      <c r="M20" s="19"/>
      <c r="N20" s="18"/>
      <c r="O20" s="18"/>
      <c r="P20" s="19"/>
      <c r="Q20" s="19"/>
      <c r="R20" s="24">
        <f>R19/1.73</f>
        <v>0.60534826740522041</v>
      </c>
    </row>
    <row r="21" spans="1:18">
      <c r="A21" s="16" t="s">
        <v>35</v>
      </c>
      <c r="B21" s="17">
        <v>171</v>
      </c>
      <c r="C21" s="15" t="s">
        <v>0</v>
      </c>
      <c r="D21" s="15" t="s">
        <v>1</v>
      </c>
      <c r="E21" s="18">
        <v>0.15047813214344499</v>
      </c>
      <c r="F21" s="18">
        <v>0.19694053499119307</v>
      </c>
      <c r="G21" s="19">
        <v>1.0999999999999999E-2</v>
      </c>
      <c r="H21" s="18">
        <v>4.5684480049965767E-2</v>
      </c>
      <c r="I21" s="19">
        <v>7.4999999999999997E-2</v>
      </c>
      <c r="J21" s="18">
        <v>0.16286286980184614</v>
      </c>
      <c r="K21" s="18">
        <v>4.9886884337334174E-2</v>
      </c>
      <c r="L21" s="18">
        <v>0.47550156683465372</v>
      </c>
      <c r="M21" s="18">
        <v>5.4895631824359858E-2</v>
      </c>
      <c r="N21" s="18">
        <v>0.183944596573028</v>
      </c>
      <c r="O21" s="18">
        <v>0.156176434700771</v>
      </c>
      <c r="P21" s="18">
        <v>3.0216117874116977E-2</v>
      </c>
      <c r="Q21" s="19">
        <v>1E-3</v>
      </c>
      <c r="R21" s="20">
        <f>SUM(E21:Q21)</f>
        <v>1.5935872491307135</v>
      </c>
    </row>
    <row r="22" spans="1:18">
      <c r="A22" s="16" t="s">
        <v>36</v>
      </c>
      <c r="B22" s="17">
        <v>171</v>
      </c>
      <c r="C22" s="15" t="s">
        <v>0</v>
      </c>
      <c r="D22" s="15" t="s">
        <v>1</v>
      </c>
      <c r="E22" s="18">
        <v>0.12565318687285298</v>
      </c>
      <c r="F22" s="18">
        <v>0.1128104562774386</v>
      </c>
      <c r="G22" s="19">
        <v>1.2999999999999999E-2</v>
      </c>
      <c r="H22" s="18">
        <v>4.9610303861668432E-2</v>
      </c>
      <c r="I22" s="18">
        <v>0.29678175970484383</v>
      </c>
      <c r="J22" s="18">
        <v>0.37051018945816827</v>
      </c>
      <c r="K22" s="18">
        <v>9.1002437991086621E-2</v>
      </c>
      <c r="L22" s="18">
        <v>0.68223986329986785</v>
      </c>
      <c r="M22" s="18">
        <v>5.7139953122187191E-2</v>
      </c>
      <c r="N22" s="18">
        <v>0.41225651393449669</v>
      </c>
      <c r="O22" s="18">
        <v>0.39833605167337072</v>
      </c>
      <c r="P22" s="18">
        <v>0.11155436605285672</v>
      </c>
      <c r="Q22" s="18">
        <v>4.6548948944569443E-2</v>
      </c>
      <c r="R22" s="20">
        <f>SUM(E22:Q22)</f>
        <v>2.7674440311934076</v>
      </c>
    </row>
    <row r="23" spans="1:18">
      <c r="A23" s="16" t="s">
        <v>37</v>
      </c>
      <c r="B23" s="17">
        <v>171</v>
      </c>
      <c r="C23" s="15" t="s">
        <v>0</v>
      </c>
      <c r="D23" s="15" t="s">
        <v>1</v>
      </c>
      <c r="E23" s="18">
        <v>0.16268619730052558</v>
      </c>
      <c r="F23" s="18">
        <v>0.15455345608275761</v>
      </c>
      <c r="G23" s="18">
        <v>2.454429899876821E-2</v>
      </c>
      <c r="H23" s="18">
        <v>0.10390528895570456</v>
      </c>
      <c r="I23" s="18">
        <v>0.35006312090482328</v>
      </c>
      <c r="J23" s="18">
        <v>0.20272468974516483</v>
      </c>
      <c r="K23" s="18">
        <v>5.4562576621755003E-2</v>
      </c>
      <c r="L23" s="18">
        <v>0.24726075178082529</v>
      </c>
      <c r="M23" s="18">
        <v>8.1700853385716921E-3</v>
      </c>
      <c r="N23" s="18">
        <v>0.11222120690902367</v>
      </c>
      <c r="O23" s="18">
        <v>0.66157458112202305</v>
      </c>
      <c r="P23" s="18">
        <v>2.626093917522734E-2</v>
      </c>
      <c r="Q23" s="19">
        <v>9.2399999999999996E-2</v>
      </c>
      <c r="R23" s="20">
        <f>SUM(E23:Q23)</f>
        <v>2.2009271929351706</v>
      </c>
    </row>
    <row r="24" spans="1:18">
      <c r="A24" s="22" t="s">
        <v>29</v>
      </c>
      <c r="B24" s="17"/>
      <c r="C24" s="15"/>
      <c r="D24" s="15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  <c r="R24" s="24">
        <f>AVERAGE(R21:R23)</f>
        <v>2.1873194910864306</v>
      </c>
    </row>
    <row r="25" spans="1:18">
      <c r="A25" s="22" t="s">
        <v>30</v>
      </c>
      <c r="B25" s="17"/>
      <c r="C25" s="15"/>
      <c r="D25" s="15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  <c r="R25" s="24">
        <f>STDEV(R21:R23)</f>
        <v>0.58704668754780343</v>
      </c>
    </row>
    <row r="26" spans="1:18">
      <c r="A26" s="22" t="s">
        <v>31</v>
      </c>
      <c r="B26" s="17"/>
      <c r="C26" s="15"/>
      <c r="D26" s="15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  <c r="R26" s="24">
        <f>R25/1.73</f>
        <v>0.33933334540335458</v>
      </c>
    </row>
    <row r="27" spans="1:18">
      <c r="A27" s="16" t="s">
        <v>38</v>
      </c>
      <c r="B27" s="17">
        <v>171</v>
      </c>
      <c r="C27" s="15" t="s">
        <v>0</v>
      </c>
      <c r="D27" s="15" t="s">
        <v>2</v>
      </c>
      <c r="E27" s="18">
        <v>0.31636453897779804</v>
      </c>
      <c r="F27" s="18">
        <v>9.43772833752657E-2</v>
      </c>
      <c r="G27" s="18">
        <v>0.24496442500386229</v>
      </c>
      <c r="H27" s="18">
        <v>0.65598319198418298</v>
      </c>
      <c r="I27" s="18">
        <v>6.9386481862862545E-2</v>
      </c>
      <c r="J27" s="18">
        <v>0.26218411648219725</v>
      </c>
      <c r="K27" s="19">
        <v>8.0367000000000004E-4</v>
      </c>
      <c r="L27" s="18">
        <v>0.6728420652647511</v>
      </c>
      <c r="M27" s="19">
        <v>9.5200000000000005E-4</v>
      </c>
      <c r="N27" s="18">
        <v>0.66386540355830237</v>
      </c>
      <c r="O27" s="18">
        <v>0.1231083129973438</v>
      </c>
      <c r="P27" s="19">
        <v>1.5889999999999999E-3</v>
      </c>
      <c r="Q27" s="19">
        <v>5.934E-4</v>
      </c>
      <c r="R27" s="20">
        <f>SUM(E27:Q27)</f>
        <v>3.1070138895065655</v>
      </c>
    </row>
    <row r="28" spans="1:18">
      <c r="A28" s="16" t="s">
        <v>39</v>
      </c>
      <c r="B28" s="17">
        <v>171</v>
      </c>
      <c r="C28" s="15" t="s">
        <v>0</v>
      </c>
      <c r="D28" s="15" t="s">
        <v>2</v>
      </c>
      <c r="E28" s="18">
        <v>0.26145197373992829</v>
      </c>
      <c r="F28" s="18">
        <v>5.5384554191933041E-2</v>
      </c>
      <c r="G28" s="18">
        <v>0.369032789755528</v>
      </c>
      <c r="H28" s="18">
        <v>0.97864190194676304</v>
      </c>
      <c r="I28" s="18">
        <v>3.4497536896931212E-2</v>
      </c>
      <c r="J28" s="18">
        <v>4.2926326316105406E-2</v>
      </c>
      <c r="K28" s="18">
        <v>4.9774415704483196E-3</v>
      </c>
      <c r="L28" s="18">
        <v>5.5716096729449223E-2</v>
      </c>
      <c r="M28" s="18">
        <v>3.3390813733888301E-3</v>
      </c>
      <c r="N28" s="18">
        <v>0.14272160317486501</v>
      </c>
      <c r="O28" s="18">
        <v>8.8043659944949306E-3</v>
      </c>
      <c r="P28" s="19">
        <v>1E-3</v>
      </c>
      <c r="Q28" s="19">
        <v>6.0000000000000001E-3</v>
      </c>
      <c r="R28" s="20">
        <f>SUM(E28:Q28)</f>
        <v>1.9644936716898351</v>
      </c>
    </row>
    <row r="29" spans="1:18">
      <c r="A29" s="16" t="s">
        <v>40</v>
      </c>
      <c r="B29" s="17">
        <v>171</v>
      </c>
      <c r="C29" s="15" t="s">
        <v>0</v>
      </c>
      <c r="D29" s="15" t="s">
        <v>2</v>
      </c>
      <c r="E29" s="18">
        <v>0.46869935588651446</v>
      </c>
      <c r="F29" s="18">
        <v>8.7703339310231859E-2</v>
      </c>
      <c r="G29" s="18">
        <v>0.39130529146336601</v>
      </c>
      <c r="H29" s="18">
        <v>1.1271337581374099</v>
      </c>
      <c r="I29" s="18">
        <v>7.5359238804804676E-2</v>
      </c>
      <c r="J29" s="18">
        <v>0.10493823934714862</v>
      </c>
      <c r="K29" s="19">
        <v>1.0530800000000001E-3</v>
      </c>
      <c r="L29" s="18">
        <v>0.2055102610366136</v>
      </c>
      <c r="M29" s="19">
        <v>6.4597999999999999E-4</v>
      </c>
      <c r="N29" s="18">
        <v>0.27622106083578779</v>
      </c>
      <c r="O29" s="18">
        <v>9.9703577154230283E-2</v>
      </c>
      <c r="P29" s="19">
        <v>0</v>
      </c>
      <c r="Q29" s="19">
        <v>8.5013999999999999E-4</v>
      </c>
      <c r="R29" s="20">
        <f>SUM(E29:Q29)</f>
        <v>2.839123321976107</v>
      </c>
    </row>
    <row r="30" spans="1:18">
      <c r="A30" s="22" t="s">
        <v>29</v>
      </c>
      <c r="B30" s="17"/>
      <c r="C30" s="15"/>
      <c r="D30" s="15"/>
      <c r="E30" s="18"/>
      <c r="F30" s="18"/>
      <c r="G30" s="18"/>
      <c r="H30" s="18"/>
      <c r="I30" s="18"/>
      <c r="J30" s="18"/>
      <c r="K30" s="19"/>
      <c r="L30" s="18"/>
      <c r="M30" s="19"/>
      <c r="N30" s="18"/>
      <c r="O30" s="18"/>
      <c r="P30" s="19"/>
      <c r="Q30" s="19"/>
      <c r="R30" s="24">
        <f>AVERAGE(R27:R29)</f>
        <v>2.6368769610575025</v>
      </c>
    </row>
    <row r="31" spans="1:18">
      <c r="A31" s="22" t="s">
        <v>30</v>
      </c>
      <c r="B31" s="17"/>
      <c r="C31" s="15"/>
      <c r="D31" s="15"/>
      <c r="E31" s="18"/>
      <c r="F31" s="18"/>
      <c r="G31" s="18"/>
      <c r="H31" s="18"/>
      <c r="I31" s="18"/>
      <c r="J31" s="18"/>
      <c r="K31" s="19"/>
      <c r="L31" s="18"/>
      <c r="M31" s="19"/>
      <c r="N31" s="18"/>
      <c r="O31" s="18"/>
      <c r="P31" s="19"/>
      <c r="Q31" s="19"/>
      <c r="R31" s="24">
        <f>STDEV(R27:R29)</f>
        <v>0.59750799568592505</v>
      </c>
    </row>
    <row r="32" spans="1:18">
      <c r="A32" s="22" t="s">
        <v>31</v>
      </c>
      <c r="B32" s="17"/>
      <c r="C32" s="15"/>
      <c r="D32" s="15"/>
      <c r="E32" s="18"/>
      <c r="F32" s="18"/>
      <c r="G32" s="18"/>
      <c r="H32" s="18"/>
      <c r="I32" s="18"/>
      <c r="J32" s="18"/>
      <c r="K32" s="19"/>
      <c r="L32" s="18"/>
      <c r="M32" s="19"/>
      <c r="N32" s="18"/>
      <c r="O32" s="18"/>
      <c r="P32" s="19"/>
      <c r="Q32" s="19"/>
      <c r="R32" s="24">
        <f>R31/1.73</f>
        <v>0.34538034432712433</v>
      </c>
    </row>
    <row r="33" spans="1:18">
      <c r="A33" s="16" t="s">
        <v>41</v>
      </c>
      <c r="B33" s="17">
        <v>171</v>
      </c>
      <c r="C33" s="15" t="s">
        <v>0</v>
      </c>
      <c r="D33" s="15" t="s">
        <v>1</v>
      </c>
      <c r="E33" s="18">
        <v>9.0432251905571054E-2</v>
      </c>
      <c r="F33" s="18">
        <v>0.25156174697219802</v>
      </c>
      <c r="G33" s="19">
        <v>1.2E-2</v>
      </c>
      <c r="H33" s="18">
        <v>0.18503869775621601</v>
      </c>
      <c r="I33" s="18">
        <v>0.299109710972561</v>
      </c>
      <c r="J33" s="18">
        <v>0.26407809545215</v>
      </c>
      <c r="K33" s="19">
        <v>7.3088999999999999E-4</v>
      </c>
      <c r="L33" s="18">
        <v>0.28567026474545099</v>
      </c>
      <c r="M33" s="19">
        <v>1.5792E-2</v>
      </c>
      <c r="N33" s="18">
        <v>0.14616597985570801</v>
      </c>
      <c r="O33" s="19">
        <v>0.15</v>
      </c>
      <c r="P33" s="19">
        <v>2.63E-2</v>
      </c>
      <c r="Q33" s="19">
        <v>1.537E-3</v>
      </c>
      <c r="R33" s="20">
        <f>SUM(E33:Q33)</f>
        <v>1.7284166376598549</v>
      </c>
    </row>
    <row r="34" spans="1:18">
      <c r="A34" s="16" t="s">
        <v>42</v>
      </c>
      <c r="B34" s="17">
        <v>171</v>
      </c>
      <c r="C34" s="15" t="s">
        <v>0</v>
      </c>
      <c r="D34" s="15" t="s">
        <v>1</v>
      </c>
      <c r="E34" s="18">
        <v>6.6848025741430173E-2</v>
      </c>
      <c r="F34" s="18">
        <v>0.16193569740574301</v>
      </c>
      <c r="G34" s="18">
        <v>1.6537704791954058E-2</v>
      </c>
      <c r="H34" s="18">
        <v>6.5147289791630592E-2</v>
      </c>
      <c r="I34" s="18">
        <v>0.21462101060434599</v>
      </c>
      <c r="J34" s="18">
        <v>0.15869676693204895</v>
      </c>
      <c r="K34" s="18">
        <v>4.7455711737098102E-2</v>
      </c>
      <c r="L34" s="18">
        <v>0.30928870442968509</v>
      </c>
      <c r="M34" s="18">
        <v>8.9145977462828679E-2</v>
      </c>
      <c r="N34" s="18">
        <v>0.18206018168938623</v>
      </c>
      <c r="O34" s="18">
        <v>0.19570690630020482</v>
      </c>
      <c r="P34" s="18">
        <v>0.11655543079621888</v>
      </c>
      <c r="Q34" s="18">
        <v>2.7437457332419306E-2</v>
      </c>
      <c r="R34" s="20">
        <f>SUM(E34:Q34)</f>
        <v>1.6514368650149938</v>
      </c>
    </row>
    <row r="35" spans="1:18">
      <c r="A35" s="16" t="s">
        <v>43</v>
      </c>
      <c r="B35" s="17">
        <v>171</v>
      </c>
      <c r="C35" s="15" t="s">
        <v>0</v>
      </c>
      <c r="D35" s="15" t="s">
        <v>1</v>
      </c>
      <c r="E35" s="18">
        <v>0.15047813214344508</v>
      </c>
      <c r="F35" s="18">
        <v>0.23969405349911899</v>
      </c>
      <c r="G35" s="19">
        <v>2.3490899999999999E-2</v>
      </c>
      <c r="H35" s="18">
        <v>4.5684480049965767E-2</v>
      </c>
      <c r="I35" s="19">
        <v>7.0428000000000001E-3</v>
      </c>
      <c r="J35" s="18">
        <v>0.16286286980184614</v>
      </c>
      <c r="K35" s="18">
        <v>4.9886884337334174E-2</v>
      </c>
      <c r="L35" s="18">
        <v>0.47550156683465372</v>
      </c>
      <c r="M35" s="18">
        <v>5.4895631824359858E-2</v>
      </c>
      <c r="N35" s="18">
        <v>0.19394459657302843</v>
      </c>
      <c r="O35" s="18">
        <v>0.20617643470077102</v>
      </c>
      <c r="P35" s="18">
        <v>3.0216117874116977E-2</v>
      </c>
      <c r="Q35" s="19">
        <v>1.1057829E-2</v>
      </c>
      <c r="R35" s="20">
        <f>SUM(E35:Q35)</f>
        <v>1.6509322966386402</v>
      </c>
    </row>
    <row r="36" spans="1:18">
      <c r="A36" s="22" t="s">
        <v>29</v>
      </c>
      <c r="B36" s="17"/>
      <c r="C36" s="15"/>
      <c r="D36" s="15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8"/>
      <c r="Q36" s="19"/>
      <c r="R36" s="24">
        <f>AVERAGE(R33:R35)</f>
        <v>1.6769285997711629</v>
      </c>
    </row>
    <row r="37" spans="1:18">
      <c r="A37" s="22" t="s">
        <v>30</v>
      </c>
      <c r="B37" s="17"/>
      <c r="C37" s="15"/>
      <c r="D37" s="15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18"/>
      <c r="Q37" s="19"/>
      <c r="R37" s="24">
        <f>STDEV(R33:R35)</f>
        <v>4.4590662492635567E-2</v>
      </c>
    </row>
    <row r="38" spans="1:18">
      <c r="A38" s="22" t="s">
        <v>31</v>
      </c>
      <c r="B38" s="17"/>
      <c r="C38" s="15"/>
      <c r="D38" s="15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8"/>
      <c r="Q38" s="19"/>
      <c r="R38" s="24">
        <f>R37/1.73</f>
        <v>2.5774949417708422E-2</v>
      </c>
    </row>
    <row r="39" spans="1:18">
      <c r="A39" s="16" t="s">
        <v>44</v>
      </c>
      <c r="B39" s="17">
        <v>171</v>
      </c>
      <c r="C39" s="15" t="s">
        <v>0</v>
      </c>
      <c r="D39" s="15" t="s">
        <v>2</v>
      </c>
      <c r="E39" s="18">
        <v>0.29652575612425502</v>
      </c>
      <c r="F39" s="18">
        <v>9.0267302730064641E-2</v>
      </c>
      <c r="G39" s="18">
        <v>0.230321787756014</v>
      </c>
      <c r="H39" s="18">
        <v>1.0811666893890399</v>
      </c>
      <c r="I39" s="18">
        <v>7.0154650341996236E-2</v>
      </c>
      <c r="J39" s="18">
        <v>0.1002667123862219</v>
      </c>
      <c r="K39" s="19">
        <v>1.0430000000000001E-3</v>
      </c>
      <c r="L39" s="18">
        <v>0.15344667067987744</v>
      </c>
      <c r="M39" s="19">
        <v>1.3067E-3</v>
      </c>
      <c r="N39" s="18">
        <v>0.292189965854383</v>
      </c>
      <c r="O39" s="19">
        <v>2.4689999999999998E-3</v>
      </c>
      <c r="P39" s="19">
        <v>1.0482E-2</v>
      </c>
      <c r="Q39" s="19">
        <v>5.1438500000000002E-3</v>
      </c>
      <c r="R39" s="20">
        <f t="shared" ref="R39:R40" si="0">SUM(E39:Q39)</f>
        <v>2.3347840852618527</v>
      </c>
    </row>
    <row r="40" spans="1:18">
      <c r="A40" s="16" t="s">
        <v>45</v>
      </c>
      <c r="B40" s="17">
        <v>171</v>
      </c>
      <c r="C40" s="15" t="s">
        <v>0</v>
      </c>
      <c r="D40" s="15" t="s">
        <v>2</v>
      </c>
      <c r="E40" s="18">
        <v>0.46309647845174134</v>
      </c>
      <c r="F40" s="18">
        <v>0.21057250263774616</v>
      </c>
      <c r="G40" s="18">
        <v>0.35326132125781962</v>
      </c>
      <c r="H40" s="18">
        <v>1.61736901520501</v>
      </c>
      <c r="I40" s="18">
        <v>0.1764690116091869</v>
      </c>
      <c r="J40" s="18">
        <v>0.16138753218406801</v>
      </c>
      <c r="K40" s="18">
        <v>4.9774415704483231E-3</v>
      </c>
      <c r="L40" s="18">
        <v>0.32478508235217746</v>
      </c>
      <c r="M40" s="19">
        <v>1.7940258000000001E-2</v>
      </c>
      <c r="N40" s="18">
        <v>0.28152187662878636</v>
      </c>
      <c r="O40" s="18">
        <v>9.3611035754305225E-2</v>
      </c>
      <c r="P40" s="18">
        <v>3.1305843855298165E-2</v>
      </c>
      <c r="Q40" s="19" t="s">
        <v>46</v>
      </c>
      <c r="R40" s="20">
        <f t="shared" si="0"/>
        <v>3.7362973995065873</v>
      </c>
    </row>
    <row r="41" spans="1:18">
      <c r="A41" s="16" t="s">
        <v>47</v>
      </c>
      <c r="B41" s="17">
        <v>171</v>
      </c>
      <c r="C41" s="15" t="s">
        <v>0</v>
      </c>
      <c r="D41" s="15" t="s">
        <v>2</v>
      </c>
      <c r="E41" s="18">
        <v>0.44895569145398961</v>
      </c>
      <c r="F41" s="18">
        <v>0.10079301838012113</v>
      </c>
      <c r="G41" s="18">
        <v>0.40312116542396031</v>
      </c>
      <c r="H41" s="18">
        <v>0.98474453005895402</v>
      </c>
      <c r="I41" s="18">
        <v>3.6393774517956411E-2</v>
      </c>
      <c r="J41" s="18">
        <v>0.16012379624439199</v>
      </c>
      <c r="K41" s="19">
        <v>1E-3</v>
      </c>
      <c r="L41" s="18">
        <v>0.12284341405274748</v>
      </c>
      <c r="M41" s="19">
        <v>5.7295999999999996E-4</v>
      </c>
      <c r="N41" s="18">
        <v>0.1209203553214776</v>
      </c>
      <c r="O41" s="18">
        <v>3.2069067374730059E-2</v>
      </c>
      <c r="P41" s="19">
        <v>7.0384999999999996E-3</v>
      </c>
      <c r="Q41" s="19">
        <v>2.7804819999999999E-3</v>
      </c>
      <c r="R41" s="20">
        <f>SUM(E41:Q41)</f>
        <v>2.421356754828329</v>
      </c>
    </row>
    <row r="42" spans="1:18">
      <c r="A42" s="22" t="s">
        <v>29</v>
      </c>
      <c r="B42" s="17"/>
      <c r="C42" s="15"/>
      <c r="D42" s="15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5"/>
      <c r="R42" s="24">
        <f>AVERAGE(R39:R41)</f>
        <v>2.8308127465322563</v>
      </c>
    </row>
    <row r="43" spans="1:18">
      <c r="A43" s="22" t="s">
        <v>30</v>
      </c>
      <c r="B43" s="17"/>
      <c r="C43" s="15"/>
      <c r="D43" s="15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5"/>
      <c r="R43" s="24">
        <f>STDEV(R39:R41)</f>
        <v>0.78536650638921468</v>
      </c>
    </row>
    <row r="44" spans="1:18">
      <c r="A44" s="22" t="s">
        <v>31</v>
      </c>
      <c r="B44" s="17"/>
      <c r="C44" s="15"/>
      <c r="D44" s="15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5"/>
      <c r="R44" s="24">
        <f>R43/1.73</f>
        <v>0.45396907883769633</v>
      </c>
    </row>
    <row r="45" spans="1:18">
      <c r="A45" s="16"/>
      <c r="B45" s="17"/>
      <c r="C45" s="15"/>
      <c r="D45" s="15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6"/>
      <c r="Q45" s="25"/>
      <c r="R45" s="24"/>
    </row>
    <row r="46" spans="1:18">
      <c r="A46" s="16" t="s">
        <v>48</v>
      </c>
      <c r="B46" s="17">
        <v>269</v>
      </c>
      <c r="C46" s="15" t="s">
        <v>3</v>
      </c>
      <c r="D46" s="15" t="s">
        <v>1</v>
      </c>
      <c r="E46" s="18">
        <v>0.20001901695118401</v>
      </c>
      <c r="F46" s="18">
        <v>0.26005625255342835</v>
      </c>
      <c r="G46" s="18">
        <v>2.3614856542436898E-2</v>
      </c>
      <c r="H46" s="18">
        <v>0.12809255960787874</v>
      </c>
      <c r="I46" s="18">
        <v>0.84937026562978368</v>
      </c>
      <c r="J46" s="18">
        <v>0.71600628189819249</v>
      </c>
      <c r="K46" s="18">
        <v>0.24423365333969438</v>
      </c>
      <c r="L46" s="18">
        <v>0.96969766961110737</v>
      </c>
      <c r="M46" s="23">
        <v>0.19612655347880484</v>
      </c>
      <c r="N46" s="23">
        <v>0.80431591057548701</v>
      </c>
      <c r="O46" s="23">
        <v>0.60144163508341619</v>
      </c>
      <c r="P46" s="23">
        <v>0.296745662800107</v>
      </c>
      <c r="Q46" s="23">
        <v>0.10649367704134149</v>
      </c>
      <c r="R46" s="27">
        <f t="shared" ref="R46" si="1">SUM(E46:Q46)</f>
        <v>5.3962139951128627</v>
      </c>
    </row>
    <row r="47" spans="1:18">
      <c r="A47" s="16" t="s">
        <v>49</v>
      </c>
      <c r="B47" s="17">
        <v>269</v>
      </c>
      <c r="C47" s="15" t="s">
        <v>3</v>
      </c>
      <c r="D47" s="15" t="s">
        <v>1</v>
      </c>
      <c r="E47" s="18">
        <v>0.13078207336029757</v>
      </c>
      <c r="F47" s="18">
        <v>0.26584620334322573</v>
      </c>
      <c r="G47" s="18">
        <v>1.1741616912189208E-2</v>
      </c>
      <c r="H47" s="18">
        <v>6.7077965919132815E-2</v>
      </c>
      <c r="I47" s="18">
        <v>0.89542129859491704</v>
      </c>
      <c r="J47" s="18">
        <v>0.71984237335411927</v>
      </c>
      <c r="K47" s="18">
        <v>0.31149956424032826</v>
      </c>
      <c r="L47" s="18">
        <v>0.81423319439007003</v>
      </c>
      <c r="M47" s="23">
        <v>0.24910523349932701</v>
      </c>
      <c r="N47" s="23">
        <v>1.0266188701327841</v>
      </c>
      <c r="O47" s="23">
        <v>0.47068200169130225</v>
      </c>
      <c r="P47" s="23">
        <v>0.13794211976363632</v>
      </c>
      <c r="Q47" s="23">
        <v>0.21526377321443499</v>
      </c>
      <c r="R47" s="27">
        <f t="shared" ref="R47:R48" si="2">SUM(E47:Q47)</f>
        <v>5.3160562884157647</v>
      </c>
    </row>
    <row r="48" spans="1:18">
      <c r="A48" s="16" t="s">
        <v>49</v>
      </c>
      <c r="B48" s="17">
        <v>269</v>
      </c>
      <c r="C48" s="15" t="s">
        <v>3</v>
      </c>
      <c r="D48" s="15" t="s">
        <v>1</v>
      </c>
      <c r="E48" s="18">
        <v>0.20729587784037595</v>
      </c>
      <c r="F48" s="18">
        <v>0.33914762829484674</v>
      </c>
      <c r="G48" s="18">
        <v>1.1187624796329032E-2</v>
      </c>
      <c r="H48" s="18">
        <v>9.5207458956668198E-2</v>
      </c>
      <c r="I48" s="18">
        <v>0.82203559313679286</v>
      </c>
      <c r="J48" s="18">
        <v>0.84578111386082899</v>
      </c>
      <c r="K48" s="18">
        <v>0.29368388359201802</v>
      </c>
      <c r="L48" s="18">
        <v>1.04057487592214</v>
      </c>
      <c r="M48" s="23">
        <v>0.15726089976997601</v>
      </c>
      <c r="N48" s="23">
        <v>0.2228545995957707</v>
      </c>
      <c r="O48" s="23">
        <v>0.59530230255141403</v>
      </c>
      <c r="P48" s="23">
        <v>0.31953689078860897</v>
      </c>
      <c r="Q48" s="25">
        <v>0.1925</v>
      </c>
      <c r="R48" s="27">
        <f t="shared" si="2"/>
        <v>5.1423687491057697</v>
      </c>
    </row>
    <row r="49" spans="1:18">
      <c r="A49" s="22" t="s">
        <v>29</v>
      </c>
      <c r="B49" s="17"/>
      <c r="C49" s="15"/>
      <c r="D49" s="15"/>
      <c r="E49" s="18"/>
      <c r="F49" s="18"/>
      <c r="G49" s="18"/>
      <c r="H49" s="18"/>
      <c r="I49" s="18"/>
      <c r="J49" s="18"/>
      <c r="K49" s="18"/>
      <c r="L49" s="18"/>
      <c r="M49" s="23"/>
      <c r="N49" s="23"/>
      <c r="O49" s="23"/>
      <c r="P49" s="23"/>
      <c r="Q49" s="25"/>
      <c r="R49" s="24">
        <f>AVERAGE(R46:R48)</f>
        <v>5.2848796775447999</v>
      </c>
    </row>
    <row r="50" spans="1:18">
      <c r="A50" s="22" t="s">
        <v>30</v>
      </c>
      <c r="B50" s="17"/>
      <c r="C50" s="15"/>
      <c r="D50" s="15"/>
      <c r="E50" s="18"/>
      <c r="F50" s="18"/>
      <c r="G50" s="18"/>
      <c r="H50" s="18"/>
      <c r="I50" s="18"/>
      <c r="J50" s="18"/>
      <c r="K50" s="18"/>
      <c r="L50" s="18"/>
      <c r="M50" s="23"/>
      <c r="N50" s="23"/>
      <c r="O50" s="23"/>
      <c r="P50" s="23"/>
      <c r="Q50" s="25"/>
      <c r="R50" s="24">
        <f>STDEV(R46:R48)</f>
        <v>0.12976262184909068</v>
      </c>
    </row>
    <row r="51" spans="1:18">
      <c r="A51" s="22" t="s">
        <v>31</v>
      </c>
      <c r="B51" s="17"/>
      <c r="C51" s="15"/>
      <c r="D51" s="15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5"/>
      <c r="R51" s="24">
        <f>R50/1.73</f>
        <v>7.5007295866526408E-2</v>
      </c>
    </row>
    <row r="52" spans="1:18">
      <c r="A52" s="16" t="s">
        <v>50</v>
      </c>
      <c r="B52" s="17">
        <v>269</v>
      </c>
      <c r="C52" s="15" t="s">
        <v>3</v>
      </c>
      <c r="D52" s="15" t="s">
        <v>2</v>
      </c>
      <c r="E52" s="18">
        <v>0.15480216595194385</v>
      </c>
      <c r="F52" s="18">
        <v>0.16787349922110939</v>
      </c>
      <c r="G52" s="18">
        <v>2.8179015455681643E-2</v>
      </c>
      <c r="H52" s="18">
        <v>8.8718220034790657E-2</v>
      </c>
      <c r="I52" s="18">
        <v>0.47859361166450781</v>
      </c>
      <c r="J52" s="18">
        <v>0.38241457900406617</v>
      </c>
      <c r="K52" s="18">
        <v>0.12782846070229531</v>
      </c>
      <c r="L52" s="18">
        <v>0.30901814441116976</v>
      </c>
      <c r="M52" s="18">
        <v>7.3703919257143896E-2</v>
      </c>
      <c r="N52" s="18">
        <v>0.20184547086849933</v>
      </c>
      <c r="O52" s="18">
        <v>0.1745866891604072</v>
      </c>
      <c r="P52" s="18">
        <v>8.5591121312036236E-2</v>
      </c>
      <c r="Q52" s="18">
        <v>1.478609468831733E-2</v>
      </c>
      <c r="R52" s="20">
        <f t="shared" ref="R52" si="3">SUM(E52:Q52)</f>
        <v>2.287940991731968</v>
      </c>
    </row>
    <row r="53" spans="1:18">
      <c r="A53" s="16" t="s">
        <v>51</v>
      </c>
      <c r="B53" s="17">
        <v>269</v>
      </c>
      <c r="C53" s="15" t="s">
        <v>3</v>
      </c>
      <c r="D53" s="15" t="s">
        <v>2</v>
      </c>
      <c r="E53" s="18">
        <v>0.10129109812641496</v>
      </c>
      <c r="F53" s="18">
        <v>0.17305057886723713</v>
      </c>
      <c r="G53" s="18">
        <v>9.8568656175485065E-3</v>
      </c>
      <c r="H53" s="18">
        <v>3.2114409758280109E-2</v>
      </c>
      <c r="I53" s="18">
        <v>0.68397188348924609</v>
      </c>
      <c r="J53" s="18">
        <v>0.39550653451239998</v>
      </c>
      <c r="K53" s="18">
        <v>0.19557564437156655</v>
      </c>
      <c r="L53" s="18">
        <v>0.49390563131889997</v>
      </c>
      <c r="M53" s="18">
        <v>8.3012202733060009E-2</v>
      </c>
      <c r="N53" s="18">
        <v>0.30692594405682772</v>
      </c>
      <c r="O53" s="18">
        <v>9.8752273577320304E-2</v>
      </c>
      <c r="P53" s="18">
        <v>2.1225862198332546E-2</v>
      </c>
      <c r="Q53" s="19">
        <v>1.2999999999999999E-2</v>
      </c>
      <c r="R53" s="20">
        <f t="shared" ref="R53:R54" si="4">SUM(E53:Q53)</f>
        <v>2.6081889286271336</v>
      </c>
    </row>
    <row r="54" spans="1:18">
      <c r="A54" s="16" t="s">
        <v>51</v>
      </c>
      <c r="B54" s="17">
        <v>269</v>
      </c>
      <c r="C54" s="15" t="s">
        <v>3</v>
      </c>
      <c r="D54" s="15" t="s">
        <v>2</v>
      </c>
      <c r="E54" s="18">
        <v>0.1476398946382701</v>
      </c>
      <c r="F54" s="18">
        <v>0.1954039407272139</v>
      </c>
      <c r="G54" s="18">
        <v>2.2658456501232105E-2</v>
      </c>
      <c r="H54" s="18">
        <v>9.7245276655267554E-2</v>
      </c>
      <c r="I54" s="18">
        <v>0.80847037141945899</v>
      </c>
      <c r="J54" s="18">
        <v>0.56936720565975996</v>
      </c>
      <c r="K54" s="18">
        <v>0.1441619789451693</v>
      </c>
      <c r="L54" s="18">
        <v>0.49239588772437515</v>
      </c>
      <c r="M54" s="18">
        <v>8.8415876725097903E-2</v>
      </c>
      <c r="N54" s="18">
        <v>0.34467912958882496</v>
      </c>
      <c r="O54" s="18">
        <v>0.29988172206571462</v>
      </c>
      <c r="P54" s="18">
        <v>0.17358340474680697</v>
      </c>
      <c r="Q54" s="18">
        <v>3.7298298182010386E-2</v>
      </c>
      <c r="R54" s="20">
        <f t="shared" si="4"/>
        <v>3.4212014435792022</v>
      </c>
    </row>
    <row r="55" spans="1:18">
      <c r="A55" s="22" t="s">
        <v>29</v>
      </c>
      <c r="B55" s="17"/>
      <c r="C55" s="15"/>
      <c r="D55" s="1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5"/>
      <c r="R55" s="24">
        <f>AVERAGE(R52:R54)</f>
        <v>2.7724437879794341</v>
      </c>
    </row>
    <row r="56" spans="1:18">
      <c r="A56" s="22" t="s">
        <v>30</v>
      </c>
      <c r="B56" s="17"/>
      <c r="C56" s="15"/>
      <c r="D56" s="1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5"/>
      <c r="R56" s="24">
        <f>STDEV(R52:R54)</f>
        <v>0.58421276693160695</v>
      </c>
    </row>
    <row r="57" spans="1:18">
      <c r="A57" s="22" t="s">
        <v>31</v>
      </c>
      <c r="B57" s="17"/>
      <c r="C57" s="15"/>
      <c r="D57" s="15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5"/>
      <c r="R57" s="24">
        <f>R56/1.73</f>
        <v>0.3376952410009289</v>
      </c>
    </row>
    <row r="58" spans="1:18">
      <c r="A58" s="16" t="s">
        <v>52</v>
      </c>
      <c r="B58" s="17">
        <v>269</v>
      </c>
      <c r="C58" s="15" t="s">
        <v>0</v>
      </c>
      <c r="D58" s="15" t="s">
        <v>1</v>
      </c>
      <c r="E58" s="18">
        <v>0.23596980989909563</v>
      </c>
      <c r="F58" s="18">
        <v>0.29656067665269303</v>
      </c>
      <c r="G58" s="18">
        <v>2.0877423550914424E-2</v>
      </c>
      <c r="H58" s="18">
        <v>0.12255864095256448</v>
      </c>
      <c r="I58" s="18">
        <v>1.0924686658532332</v>
      </c>
      <c r="J58" s="18">
        <v>0.82124097009588226</v>
      </c>
      <c r="K58" s="18">
        <v>0.2791708186105043</v>
      </c>
      <c r="L58" s="18">
        <v>1.2484540246205444</v>
      </c>
      <c r="M58" s="18">
        <v>0.2435533469936754</v>
      </c>
      <c r="N58" s="18">
        <v>1.0123992959248578</v>
      </c>
      <c r="O58" s="18">
        <v>1.2614877819930199</v>
      </c>
      <c r="P58" s="18">
        <v>0.90032517205655893</v>
      </c>
      <c r="Q58" s="18">
        <v>0.16881117501538215</v>
      </c>
      <c r="R58" s="20">
        <f t="shared" ref="R58" si="5">SUM(E58:Q58)</f>
        <v>7.7038778022189263</v>
      </c>
    </row>
    <row r="59" spans="1:18">
      <c r="A59" s="16" t="s">
        <v>53</v>
      </c>
      <c r="B59" s="17">
        <v>269</v>
      </c>
      <c r="C59" s="15" t="s">
        <v>0</v>
      </c>
      <c r="D59" s="15" t="s">
        <v>1</v>
      </c>
      <c r="E59" s="18">
        <v>0.20291098126415</v>
      </c>
      <c r="F59" s="18">
        <v>0.27305057886723699</v>
      </c>
      <c r="G59" s="18">
        <v>9.8568656175485065E-3</v>
      </c>
      <c r="H59" s="18">
        <v>0.13211440975828001</v>
      </c>
      <c r="I59" s="18">
        <v>1.0683971883489201</v>
      </c>
      <c r="J59" s="18">
        <v>0.76395506534512436</v>
      </c>
      <c r="K59" s="18">
        <v>0.19557564437156655</v>
      </c>
      <c r="L59" s="18">
        <v>0.93905631318899996</v>
      </c>
      <c r="M59" s="18">
        <v>8.3012202733060009E-2</v>
      </c>
      <c r="N59" s="18">
        <v>0.80692594405682805</v>
      </c>
      <c r="O59" s="18">
        <v>0.98752273577320304</v>
      </c>
      <c r="P59" s="18">
        <v>0.72122586219833196</v>
      </c>
      <c r="Q59" s="19">
        <v>0.14499999999999999</v>
      </c>
      <c r="R59" s="20">
        <f t="shared" ref="R59" si="6">SUM(E59:Q59)</f>
        <v>6.3286037915232489</v>
      </c>
    </row>
    <row r="60" spans="1:18">
      <c r="A60" s="16" t="s">
        <v>53</v>
      </c>
      <c r="B60" s="17">
        <v>269</v>
      </c>
      <c r="C60" s="15" t="s">
        <v>0</v>
      </c>
      <c r="D60" s="15" t="s">
        <v>1</v>
      </c>
      <c r="E60" s="18">
        <v>0.20729587784037595</v>
      </c>
      <c r="F60" s="18">
        <v>0.23914762829484701</v>
      </c>
      <c r="G60" s="18">
        <v>1.1187624796329032E-2</v>
      </c>
      <c r="H60" s="18">
        <v>9.5207458956668198E-2</v>
      </c>
      <c r="I60" s="18">
        <v>0.82203559313679286</v>
      </c>
      <c r="J60" s="18">
        <v>0.94578111386082897</v>
      </c>
      <c r="K60" s="18">
        <v>0.19368388359201799</v>
      </c>
      <c r="L60" s="18">
        <v>1.4057487592214599</v>
      </c>
      <c r="M60" s="18">
        <v>5.7260899769976864E-2</v>
      </c>
      <c r="N60" s="18">
        <v>1.22285459959577</v>
      </c>
      <c r="O60" s="18">
        <v>1.05302302551414</v>
      </c>
      <c r="P60" s="18">
        <v>0.69536890788609096</v>
      </c>
      <c r="Q60" s="19">
        <v>0.30099999999999999</v>
      </c>
      <c r="R60" s="20">
        <f>SUM(E60:Q60)</f>
        <v>7.2495953724652979</v>
      </c>
    </row>
    <row r="61" spans="1:18">
      <c r="A61" s="22" t="s">
        <v>29</v>
      </c>
      <c r="B61" s="17"/>
      <c r="C61" s="15"/>
      <c r="D61" s="1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5"/>
      <c r="R61" s="24">
        <f>AVERAGE(R58:R60)</f>
        <v>7.0940256554024907</v>
      </c>
    </row>
    <row r="62" spans="1:18">
      <c r="A62" s="22" t="s">
        <v>30</v>
      </c>
      <c r="B62" s="17"/>
      <c r="C62" s="15"/>
      <c r="D62" s="15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5"/>
      <c r="R62" s="24">
        <f>STDEV(R58:R60)</f>
        <v>0.70071114146557911</v>
      </c>
    </row>
    <row r="63" spans="1:18">
      <c r="A63" s="22" t="s">
        <v>31</v>
      </c>
      <c r="B63" s="17"/>
      <c r="C63" s="15"/>
      <c r="D63" s="15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5"/>
      <c r="R63" s="24">
        <f>R62/1.73</f>
        <v>0.40503534188761797</v>
      </c>
    </row>
    <row r="64" spans="1:18">
      <c r="A64" s="16" t="s">
        <v>54</v>
      </c>
      <c r="B64" s="17">
        <v>269</v>
      </c>
      <c r="C64" s="15" t="s">
        <v>0</v>
      </c>
      <c r="D64" s="15" t="s">
        <v>2</v>
      </c>
      <c r="E64" s="18">
        <v>0.1476398946382701</v>
      </c>
      <c r="F64" s="18">
        <v>0.1954039407272139</v>
      </c>
      <c r="G64" s="18">
        <v>2.2658456501232105E-2</v>
      </c>
      <c r="H64" s="18">
        <v>9.7245276655267554E-2</v>
      </c>
      <c r="I64" s="18">
        <v>0.80847037141945899</v>
      </c>
      <c r="J64" s="18">
        <v>0.56936720565975996</v>
      </c>
      <c r="K64" s="18">
        <v>0.1441619789451693</v>
      </c>
      <c r="L64" s="18">
        <v>0.49239588772437515</v>
      </c>
      <c r="M64" s="23">
        <v>8.8415876725097903E-2</v>
      </c>
      <c r="N64" s="23">
        <v>0.34467912958882496</v>
      </c>
      <c r="O64" s="23">
        <v>0.29988172206571462</v>
      </c>
      <c r="P64" s="23">
        <v>0.17358340474680697</v>
      </c>
      <c r="Q64" s="23">
        <v>3.7298298182010386E-2</v>
      </c>
      <c r="R64" s="27">
        <f t="shared" ref="R64" si="7">SUM(E64:Q64)</f>
        <v>3.4212014435792022</v>
      </c>
    </row>
    <row r="65" spans="1:18">
      <c r="A65" s="16" t="s">
        <v>55</v>
      </c>
      <c r="B65" s="17">
        <v>269</v>
      </c>
      <c r="C65" s="15" t="s">
        <v>0</v>
      </c>
      <c r="D65" s="15" t="s">
        <v>2</v>
      </c>
      <c r="E65" s="18">
        <v>0.1804999424286669</v>
      </c>
      <c r="F65" s="18">
        <v>0.23834242225637847</v>
      </c>
      <c r="G65" s="18">
        <v>1.4735177991508794E-2</v>
      </c>
      <c r="H65" s="18">
        <v>6.1567611099126271E-2</v>
      </c>
      <c r="I65" s="18">
        <v>0.60715948132278996</v>
      </c>
      <c r="J65" s="18">
        <v>0.60239554153351493</v>
      </c>
      <c r="K65" s="18">
        <v>0.20217841393136607</v>
      </c>
      <c r="L65" s="18">
        <v>0.52626047224358097</v>
      </c>
      <c r="M65" s="23">
        <v>0.10698865423904499</v>
      </c>
      <c r="N65" s="23">
        <v>0.27979347397977</v>
      </c>
      <c r="O65" s="23">
        <v>0.424406564805269</v>
      </c>
      <c r="P65" s="23">
        <v>0.25919542276600421</v>
      </c>
      <c r="Q65" s="23">
        <v>5.1961648963905503E-2</v>
      </c>
      <c r="R65" s="27">
        <f t="shared" ref="R65:R66" si="8">SUM(E65:Q65)</f>
        <v>3.5554848275609259</v>
      </c>
    </row>
    <row r="66" spans="1:18">
      <c r="A66" s="16" t="s">
        <v>55</v>
      </c>
      <c r="B66" s="17">
        <v>269</v>
      </c>
      <c r="C66" s="15" t="s">
        <v>0</v>
      </c>
      <c r="D66" s="15" t="s">
        <v>2</v>
      </c>
      <c r="E66" s="18">
        <v>0.106909052990804</v>
      </c>
      <c r="F66" s="18">
        <v>0.116937890176684</v>
      </c>
      <c r="G66" s="19">
        <v>1.9E-2</v>
      </c>
      <c r="H66" s="18">
        <v>7.2688982894274404E-2</v>
      </c>
      <c r="I66" s="18">
        <v>0.90415613101591896</v>
      </c>
      <c r="J66" s="18">
        <v>0.49703340403146601</v>
      </c>
      <c r="K66" s="18">
        <v>9.1532233912700003E-2</v>
      </c>
      <c r="L66" s="18">
        <v>0.60521000000000003</v>
      </c>
      <c r="M66" s="23">
        <v>7.2519927046197002E-2</v>
      </c>
      <c r="N66" s="23">
        <v>0.41221102790959802</v>
      </c>
      <c r="O66" s="23">
        <v>0.21262570402585265</v>
      </c>
      <c r="P66" s="23">
        <v>0.155207140952867</v>
      </c>
      <c r="Q66" s="25">
        <v>2.6954599999999999E-2</v>
      </c>
      <c r="R66" s="27">
        <f t="shared" si="8"/>
        <v>3.2929860949563623</v>
      </c>
    </row>
    <row r="67" spans="1:18">
      <c r="A67" s="22" t="s">
        <v>29</v>
      </c>
      <c r="B67" s="17"/>
      <c r="C67" s="15"/>
      <c r="D67" s="15"/>
      <c r="E67" s="23"/>
      <c r="F67" s="23"/>
      <c r="G67" s="25"/>
      <c r="H67" s="23"/>
      <c r="I67" s="23"/>
      <c r="J67" s="23"/>
      <c r="K67" s="23"/>
      <c r="L67" s="23"/>
      <c r="M67" s="23"/>
      <c r="N67" s="23"/>
      <c r="O67" s="23"/>
      <c r="P67" s="23"/>
      <c r="Q67" s="25"/>
      <c r="R67" s="24">
        <f>AVERAGE(R64:R66)</f>
        <v>3.4232241220321633</v>
      </c>
    </row>
    <row r="68" spans="1:18">
      <c r="A68" s="22" t="s">
        <v>30</v>
      </c>
      <c r="B68" s="17"/>
      <c r="C68" s="15"/>
      <c r="D68" s="15"/>
      <c r="E68" s="23"/>
      <c r="F68" s="23"/>
      <c r="G68" s="25"/>
      <c r="H68" s="23"/>
      <c r="I68" s="23"/>
      <c r="J68" s="23"/>
      <c r="K68" s="23"/>
      <c r="L68" s="23"/>
      <c r="M68" s="23"/>
      <c r="N68" s="23"/>
      <c r="O68" s="23"/>
      <c r="P68" s="23"/>
      <c r="Q68" s="25"/>
      <c r="R68" s="24">
        <f>STDEV(R64:R66)</f>
        <v>0.13126105506144461</v>
      </c>
    </row>
    <row r="69" spans="1:18">
      <c r="A69" s="22" t="s">
        <v>31</v>
      </c>
      <c r="B69" s="17"/>
      <c r="C69" s="15"/>
      <c r="D69" s="15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>
        <f>R68/1.73</f>
        <v>7.5873442232048907E-2</v>
      </c>
    </row>
    <row r="70" spans="1:18">
      <c r="A70" s="16" t="s">
        <v>56</v>
      </c>
      <c r="B70" s="17">
        <v>269</v>
      </c>
      <c r="C70" s="15" t="s">
        <v>4</v>
      </c>
      <c r="D70" s="15" t="s">
        <v>1</v>
      </c>
      <c r="E70" s="18">
        <v>0.15224248639096777</v>
      </c>
      <c r="F70" s="18">
        <v>0.20482635440862304</v>
      </c>
      <c r="G70" s="18">
        <v>2.0301908493810999E-2</v>
      </c>
      <c r="H70" s="18">
        <v>8.8650280706248974E-2</v>
      </c>
      <c r="I70" s="18">
        <v>1.298517205315604</v>
      </c>
      <c r="J70" s="18">
        <v>1.8180036884362136</v>
      </c>
      <c r="K70" s="18">
        <v>0.54982738139627219</v>
      </c>
      <c r="L70" s="18">
        <v>1.7957827135792701</v>
      </c>
      <c r="M70" s="18">
        <v>0.30550349770473573</v>
      </c>
      <c r="N70" s="18">
        <v>1.0039979725400021</v>
      </c>
      <c r="O70" s="18">
        <v>0.63231941643713729</v>
      </c>
      <c r="P70" s="18">
        <v>0.27846386374439525</v>
      </c>
      <c r="Q70" s="18">
        <v>3.8291767013565035E-2</v>
      </c>
      <c r="R70" s="20">
        <f t="shared" ref="R70" si="9">SUM(E70:Q70)</f>
        <v>8.1867285361668465</v>
      </c>
    </row>
    <row r="71" spans="1:18">
      <c r="A71" s="16" t="s">
        <v>57</v>
      </c>
      <c r="B71" s="17">
        <v>269</v>
      </c>
      <c r="C71" s="15" t="s">
        <v>4</v>
      </c>
      <c r="D71" s="15" t="s">
        <v>1</v>
      </c>
      <c r="E71" s="18">
        <v>0.17690905299080401</v>
      </c>
      <c r="F71" s="18">
        <v>0.216937890176684</v>
      </c>
      <c r="G71" s="19">
        <v>1.9E-2</v>
      </c>
      <c r="H71" s="18">
        <v>9.6889828942744005E-2</v>
      </c>
      <c r="I71" s="18">
        <v>1.26041561310159</v>
      </c>
      <c r="J71" s="18">
        <v>1.37033404031466</v>
      </c>
      <c r="K71" s="18">
        <v>0.4115322339127</v>
      </c>
      <c r="L71" s="18">
        <v>1.5295197160520999</v>
      </c>
      <c r="M71" s="18">
        <v>0.27251992704619699</v>
      </c>
      <c r="N71" s="18">
        <v>0.98122110279095898</v>
      </c>
      <c r="O71" s="18">
        <v>0.51262570402585295</v>
      </c>
      <c r="P71" s="18">
        <v>0.29520714095286699</v>
      </c>
      <c r="Q71" s="19">
        <v>1.38E-2</v>
      </c>
      <c r="R71" s="20">
        <f t="shared" ref="R71:R72" si="10">SUM(E71:Q71)</f>
        <v>7.1569122503071565</v>
      </c>
    </row>
    <row r="72" spans="1:18">
      <c r="A72" s="16" t="s">
        <v>57</v>
      </c>
      <c r="B72" s="17">
        <v>269</v>
      </c>
      <c r="C72" s="15" t="s">
        <v>4</v>
      </c>
      <c r="D72" s="15" t="s">
        <v>1</v>
      </c>
      <c r="E72" s="18">
        <v>0.23596980989909563</v>
      </c>
      <c r="F72" s="18">
        <v>0.29656067665269303</v>
      </c>
      <c r="G72" s="18">
        <v>2.0877423550914424E-2</v>
      </c>
      <c r="H72" s="18">
        <v>0.12255864095256448</v>
      </c>
      <c r="I72" s="18">
        <v>1.0924686658532332</v>
      </c>
      <c r="J72" s="18">
        <v>1.52124097009588</v>
      </c>
      <c r="K72" s="18">
        <v>0.57917081861050401</v>
      </c>
      <c r="L72" s="18">
        <v>1.2484540246205444</v>
      </c>
      <c r="M72" s="18">
        <v>0.2435533469936754</v>
      </c>
      <c r="N72" s="18">
        <v>1.2399295924860001</v>
      </c>
      <c r="O72" s="18">
        <v>0.7078199302</v>
      </c>
      <c r="P72" s="18">
        <v>0.16500325172056499</v>
      </c>
      <c r="Q72" s="18">
        <v>2.1175015381999999E-2</v>
      </c>
      <c r="R72" s="20">
        <f t="shared" si="10"/>
        <v>7.4947821670176697</v>
      </c>
    </row>
    <row r="73" spans="1:18">
      <c r="A73" s="22" t="s">
        <v>29</v>
      </c>
      <c r="B73" s="17"/>
      <c r="C73" s="15"/>
      <c r="D73" s="15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24">
        <f>AVERAGE(R70:R72)</f>
        <v>7.6128076511638909</v>
      </c>
    </row>
    <row r="74" spans="1:18">
      <c r="A74" s="22" t="s">
        <v>30</v>
      </c>
      <c r="B74" s="17"/>
      <c r="C74" s="15"/>
      <c r="D74" s="15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24">
        <f>STDEV(R70:R72)</f>
        <v>0.5249551474520695</v>
      </c>
    </row>
    <row r="75" spans="1:18">
      <c r="A75" s="22" t="s">
        <v>31</v>
      </c>
      <c r="B75" s="17"/>
      <c r="C75" s="15"/>
      <c r="D75" s="15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5"/>
      <c r="R75" s="24">
        <f>R74/1.73</f>
        <v>0.30344228176420202</v>
      </c>
    </row>
    <row r="76" spans="1:18">
      <c r="A76" s="16" t="s">
        <v>58</v>
      </c>
      <c r="B76" s="17">
        <v>269</v>
      </c>
      <c r="C76" s="15" t="s">
        <v>4</v>
      </c>
      <c r="D76" s="15" t="s">
        <v>2</v>
      </c>
      <c r="E76" s="18">
        <v>0.139108505129656</v>
      </c>
      <c r="F76" s="18">
        <v>0.18076639323264412</v>
      </c>
      <c r="G76" s="18">
        <v>1.265164517847599E-2</v>
      </c>
      <c r="H76" s="18">
        <v>8.8587148167312751E-2</v>
      </c>
      <c r="I76" s="18">
        <v>0.63487405648414319</v>
      </c>
      <c r="J76" s="18">
        <v>0.45703719191576697</v>
      </c>
      <c r="K76" s="18">
        <v>0.1054262729615025</v>
      </c>
      <c r="L76" s="18">
        <v>0.41684352820730786</v>
      </c>
      <c r="M76" s="23">
        <v>7.7310901168105017E-2</v>
      </c>
      <c r="N76" s="23">
        <v>0.33659050271048729</v>
      </c>
      <c r="O76" s="23">
        <v>0.63576182621365518</v>
      </c>
      <c r="P76" s="23">
        <v>0.55637429046101716</v>
      </c>
      <c r="Q76" s="23">
        <v>0.14013523320117044</v>
      </c>
      <c r="R76" s="27">
        <f>SUM(E76:Q76)</f>
        <v>3.7814674950312446</v>
      </c>
    </row>
    <row r="77" spans="1:18">
      <c r="A77" s="16" t="s">
        <v>59</v>
      </c>
      <c r="B77" s="17">
        <v>269</v>
      </c>
      <c r="C77" s="15" t="s">
        <v>4</v>
      </c>
      <c r="D77" s="15" t="s">
        <v>2</v>
      </c>
      <c r="E77" s="18">
        <v>0.13078207336029757</v>
      </c>
      <c r="F77" s="18">
        <v>0.26584620334322573</v>
      </c>
      <c r="G77" s="18">
        <v>1.1741616912189208E-2</v>
      </c>
      <c r="H77" s="18">
        <v>6.7077965919132815E-2</v>
      </c>
      <c r="I77" s="18">
        <v>0.79542129859491695</v>
      </c>
      <c r="J77" s="18">
        <v>0.51984237335411898</v>
      </c>
      <c r="K77" s="18">
        <v>0.20114995642403199</v>
      </c>
      <c r="L77" s="18">
        <v>0.51423319439006998</v>
      </c>
      <c r="M77" s="23">
        <v>9.1052334993270007E-2</v>
      </c>
      <c r="N77" s="23">
        <v>0.26618870132779998</v>
      </c>
      <c r="O77" s="23">
        <v>0.47068200169130225</v>
      </c>
      <c r="P77" s="23">
        <v>0.37942119763636001</v>
      </c>
      <c r="Q77" s="23">
        <v>9.1526377321443503E-2</v>
      </c>
      <c r="R77" s="27">
        <f t="shared" ref="R77:R78" si="11">SUM(E77:Q77)</f>
        <v>3.804965295268159</v>
      </c>
    </row>
    <row r="78" spans="1:18">
      <c r="A78" s="16" t="s">
        <v>59</v>
      </c>
      <c r="B78" s="17">
        <v>269</v>
      </c>
      <c r="C78" s="15" t="s">
        <v>4</v>
      </c>
      <c r="D78" s="15" t="s">
        <v>2</v>
      </c>
      <c r="E78" s="18">
        <v>0.20729587784037595</v>
      </c>
      <c r="F78" s="18">
        <v>0.33914762829484701</v>
      </c>
      <c r="G78" s="18">
        <v>1.1187624796329032E-2</v>
      </c>
      <c r="H78" s="18">
        <v>7.4589566681999994E-2</v>
      </c>
      <c r="I78" s="18">
        <v>0.82203559313679286</v>
      </c>
      <c r="J78" s="18">
        <v>0.44578111386082919</v>
      </c>
      <c r="K78" s="18">
        <v>0.393683883592018</v>
      </c>
      <c r="L78" s="18">
        <v>0.30574875922146599</v>
      </c>
      <c r="M78" s="23">
        <v>5.7260899769976864E-2</v>
      </c>
      <c r="N78" s="23">
        <v>0.2228545995957707</v>
      </c>
      <c r="O78" s="23">
        <v>0.59530230255141403</v>
      </c>
      <c r="P78" s="23">
        <v>0.5368907886091</v>
      </c>
      <c r="Q78" s="25">
        <v>0.10968309399999999</v>
      </c>
      <c r="R78" s="27">
        <f t="shared" si="11"/>
        <v>4.1214617319509204</v>
      </c>
    </row>
    <row r="79" spans="1:18">
      <c r="A79" s="22" t="s">
        <v>29</v>
      </c>
      <c r="B79" s="17"/>
      <c r="C79" s="15"/>
      <c r="D79" s="15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>
        <f>AVERAGE(R76:R78)</f>
        <v>3.9026315074167748</v>
      </c>
    </row>
    <row r="80" spans="1:18">
      <c r="A80" s="22" t="s">
        <v>30</v>
      </c>
      <c r="B80" s="17"/>
      <c r="C80" s="15"/>
      <c r="D80" s="15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>
        <f>STDEV(R76:R78)</f>
        <v>0.18987637302003099</v>
      </c>
    </row>
    <row r="81" spans="1:18">
      <c r="A81" s="22" t="s">
        <v>31</v>
      </c>
      <c r="B81" s="17"/>
      <c r="C81" s="15"/>
      <c r="D81" s="15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5"/>
      <c r="R81" s="24">
        <f>R80/1.73</f>
        <v>0.10975512891331271</v>
      </c>
    </row>
    <row r="82" spans="1:18">
      <c r="A82" s="16"/>
      <c r="B82" s="17"/>
      <c r="C82" s="15"/>
      <c r="D82" s="15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5"/>
      <c r="R82" s="24"/>
    </row>
    <row r="83" spans="1:18">
      <c r="A83" s="29" t="s">
        <v>60</v>
      </c>
      <c r="B83" s="17">
        <v>171</v>
      </c>
      <c r="C83" s="28" t="s">
        <v>0</v>
      </c>
      <c r="D83" s="28" t="s">
        <v>1</v>
      </c>
      <c r="E83" s="23">
        <v>0.24087231445591201</v>
      </c>
      <c r="F83" s="23">
        <v>0.35012432196959697</v>
      </c>
      <c r="G83" s="25">
        <v>3.569E-2</v>
      </c>
      <c r="H83" s="25">
        <v>4.0371000000000001E-3</v>
      </c>
      <c r="I83" s="23">
        <v>0.35880554400773501</v>
      </c>
      <c r="J83" s="23">
        <v>0.32960052045764798</v>
      </c>
      <c r="K83" s="25">
        <v>2.0682999999999999E-3</v>
      </c>
      <c r="L83" s="23">
        <v>0.70128756218351651</v>
      </c>
      <c r="M83" s="25">
        <v>2.8000000000000001E-2</v>
      </c>
      <c r="N83" s="23">
        <v>0.52057419066015143</v>
      </c>
      <c r="O83" s="23">
        <v>0.25414425618881603</v>
      </c>
      <c r="P83" s="23">
        <v>0.13143998840282295</v>
      </c>
      <c r="Q83" s="25">
        <v>2.1692999999999999E-3</v>
      </c>
      <c r="R83" s="27">
        <f>SUM(E83:Q83)</f>
        <v>2.9588133983261988</v>
      </c>
    </row>
    <row r="84" spans="1:18">
      <c r="A84" s="29" t="s">
        <v>61</v>
      </c>
      <c r="B84" s="17">
        <v>171</v>
      </c>
      <c r="C84" s="28" t="s">
        <v>0</v>
      </c>
      <c r="D84" s="28" t="s">
        <v>1</v>
      </c>
      <c r="E84" s="23">
        <v>0.26145197373992829</v>
      </c>
      <c r="F84" s="23">
        <v>0.245384554191933</v>
      </c>
      <c r="G84" s="23">
        <v>0.37903278975552801</v>
      </c>
      <c r="H84" s="23">
        <v>7.8641901946763001E-2</v>
      </c>
      <c r="I84" s="23">
        <v>0.21449753689693099</v>
      </c>
      <c r="J84" s="23">
        <v>4.2926326316105406E-2</v>
      </c>
      <c r="K84" s="23">
        <v>4.9774415704483231E-3</v>
      </c>
      <c r="L84" s="23">
        <v>0.55816096729449205</v>
      </c>
      <c r="M84" s="23">
        <v>3.3390813733888349E-3</v>
      </c>
      <c r="N84" s="23">
        <v>0.14272160317486501</v>
      </c>
      <c r="O84" s="23">
        <v>0.108804365994494</v>
      </c>
      <c r="P84" s="25">
        <v>2.1503600000000001E-2</v>
      </c>
      <c r="Q84" s="25">
        <v>6.0000000000000001E-3</v>
      </c>
      <c r="R84" s="27">
        <f>SUM(E84:Q84)</f>
        <v>2.067442142254877</v>
      </c>
    </row>
    <row r="85" spans="1:18">
      <c r="A85" s="29" t="s">
        <v>62</v>
      </c>
      <c r="B85" s="17">
        <v>171</v>
      </c>
      <c r="C85" s="28" t="s">
        <v>0</v>
      </c>
      <c r="D85" s="28" t="s">
        <v>1</v>
      </c>
      <c r="E85" s="23">
        <v>0.46309647845174134</v>
      </c>
      <c r="F85" s="23">
        <v>0.41057250263774597</v>
      </c>
      <c r="G85" s="23">
        <v>0.47326132125782</v>
      </c>
      <c r="H85" s="23">
        <v>0.22617369015204999</v>
      </c>
      <c r="I85" s="23">
        <v>0.376469011609187</v>
      </c>
      <c r="J85" s="23">
        <v>0.25138753218406801</v>
      </c>
      <c r="K85" s="25">
        <v>8.5619999999999999E-4</v>
      </c>
      <c r="L85" s="23">
        <v>0.72178508235217698</v>
      </c>
      <c r="M85" s="25">
        <v>9.5306999999999998E-4</v>
      </c>
      <c r="N85" s="23">
        <v>0.47715218766287798</v>
      </c>
      <c r="O85" s="23">
        <v>0.25261103575430499</v>
      </c>
      <c r="P85" s="23">
        <v>3.1305843855298165E-2</v>
      </c>
      <c r="Q85" s="25" t="s">
        <v>63</v>
      </c>
      <c r="R85" s="27">
        <f>SUM(E85:Q85)</f>
        <v>3.6856239559172703</v>
      </c>
    </row>
    <row r="86" spans="1:18">
      <c r="A86" s="22" t="s">
        <v>29</v>
      </c>
      <c r="B86" s="17"/>
      <c r="C86" s="15"/>
      <c r="D86" s="15"/>
      <c r="E86" s="23"/>
      <c r="F86" s="23"/>
      <c r="G86" s="25"/>
      <c r="H86" s="25"/>
      <c r="I86" s="23"/>
      <c r="J86" s="23"/>
      <c r="K86" s="25"/>
      <c r="L86" s="23"/>
      <c r="M86" s="25"/>
      <c r="N86" s="23"/>
      <c r="O86" s="23"/>
      <c r="P86" s="23"/>
      <c r="Q86" s="25"/>
      <c r="R86" s="24">
        <f>AVERAGE(R83:R85)</f>
        <v>2.9039598321661155</v>
      </c>
    </row>
    <row r="87" spans="1:18">
      <c r="A87" s="22" t="s">
        <v>30</v>
      </c>
      <c r="B87" s="17"/>
      <c r="C87" s="15"/>
      <c r="D87" s="15"/>
      <c r="E87" s="23"/>
      <c r="F87" s="23"/>
      <c r="G87" s="25"/>
      <c r="H87" s="25"/>
      <c r="I87" s="23"/>
      <c r="J87" s="23"/>
      <c r="K87" s="25"/>
      <c r="L87" s="23"/>
      <c r="M87" s="25"/>
      <c r="N87" s="23"/>
      <c r="O87" s="23"/>
      <c r="P87" s="23"/>
      <c r="Q87" s="25"/>
      <c r="R87" s="24">
        <f>STDEV(R83:R85)</f>
        <v>0.81048428782258874</v>
      </c>
    </row>
    <row r="88" spans="1:18">
      <c r="A88" s="22" t="s">
        <v>31</v>
      </c>
      <c r="B88" s="17"/>
      <c r="C88" s="15"/>
      <c r="D88" s="15"/>
      <c r="E88" s="23"/>
      <c r="F88" s="23"/>
      <c r="G88" s="25"/>
      <c r="H88" s="25"/>
      <c r="I88" s="23"/>
      <c r="J88" s="23"/>
      <c r="K88" s="25"/>
      <c r="L88" s="23"/>
      <c r="M88" s="25"/>
      <c r="N88" s="23"/>
      <c r="O88" s="23"/>
      <c r="P88" s="23"/>
      <c r="Q88" s="25"/>
      <c r="R88" s="24">
        <f>R87/1.73</f>
        <v>0.46848802764311487</v>
      </c>
    </row>
    <row r="89" spans="1:18">
      <c r="A89" s="29" t="s">
        <v>64</v>
      </c>
      <c r="B89" s="17">
        <v>171</v>
      </c>
      <c r="C89" s="15" t="s">
        <v>0</v>
      </c>
      <c r="D89" s="15" t="s">
        <v>2</v>
      </c>
      <c r="E89" s="23">
        <v>0.94826069388550005</v>
      </c>
      <c r="F89" s="23">
        <v>0.20646314042197444</v>
      </c>
      <c r="G89" s="23">
        <v>0.91401819518999805</v>
      </c>
      <c r="H89" s="23">
        <v>3.1120975984314798</v>
      </c>
      <c r="I89" s="23">
        <v>0.19536024112424799</v>
      </c>
      <c r="J89" s="23">
        <v>0.14852803514083701</v>
      </c>
      <c r="K89" s="25">
        <v>4.6800000000000001E-2</v>
      </c>
      <c r="L89" s="23">
        <v>0.94029546086674998</v>
      </c>
      <c r="M89" s="25">
        <v>4.0000000000000001E-3</v>
      </c>
      <c r="N89" s="23">
        <v>0.72057510813600001</v>
      </c>
      <c r="O89" s="23">
        <v>8.6177714972737005E-2</v>
      </c>
      <c r="P89" s="25">
        <v>0.02</v>
      </c>
      <c r="Q89" s="25">
        <v>9.3758000000000003E-4</v>
      </c>
      <c r="R89" s="27">
        <f>SUM(E89:Q89)</f>
        <v>7.3435137681695233</v>
      </c>
    </row>
    <row r="90" spans="1:18">
      <c r="A90" s="29" t="s">
        <v>65</v>
      </c>
      <c r="B90" s="17">
        <v>171</v>
      </c>
      <c r="C90" s="15" t="s">
        <v>0</v>
      </c>
      <c r="D90" s="15" t="s">
        <v>2</v>
      </c>
      <c r="E90" s="23">
        <v>0.89432762755057005</v>
      </c>
      <c r="F90" s="23">
        <v>0.27508250908673454</v>
      </c>
      <c r="G90" s="23">
        <v>1.00656732559733</v>
      </c>
      <c r="H90" s="23">
        <v>2.0741669355245</v>
      </c>
      <c r="I90" s="23">
        <v>8.7261916010399607E-2</v>
      </c>
      <c r="J90" s="23">
        <v>0.21929530337091499</v>
      </c>
      <c r="K90" s="25">
        <v>1E-3</v>
      </c>
      <c r="L90" s="23">
        <v>0.59618587851111104</v>
      </c>
      <c r="M90" s="25">
        <v>1E-3</v>
      </c>
      <c r="N90" s="23">
        <v>0.30554213142058501</v>
      </c>
      <c r="O90" s="23">
        <v>0.16586695723461828</v>
      </c>
      <c r="P90" s="23">
        <v>4.99354561634466E-2</v>
      </c>
      <c r="Q90" s="25">
        <v>2.98E-2</v>
      </c>
      <c r="R90" s="27">
        <f>SUM(E90:Q90)</f>
        <v>5.7060320404702098</v>
      </c>
    </row>
    <row r="91" spans="1:18">
      <c r="A91" s="29" t="s">
        <v>66</v>
      </c>
      <c r="B91" s="17">
        <v>171</v>
      </c>
      <c r="C91" s="15" t="s">
        <v>0</v>
      </c>
      <c r="D91" s="15" t="s">
        <v>2</v>
      </c>
      <c r="E91" s="23">
        <v>1.1070573958479299</v>
      </c>
      <c r="F91" s="23">
        <v>0.34601118148413279</v>
      </c>
      <c r="G91" s="23">
        <v>1.1297861848699999</v>
      </c>
      <c r="H91" s="23">
        <v>2.8554383317783998</v>
      </c>
      <c r="I91" s="23">
        <v>0.16148562782917864</v>
      </c>
      <c r="J91" s="23">
        <v>0.34114863969689802</v>
      </c>
      <c r="K91" s="25">
        <v>1.7999999999999999E-2</v>
      </c>
      <c r="L91" s="23">
        <v>0.53128193272648805</v>
      </c>
      <c r="M91" s="25">
        <v>1.2E-2</v>
      </c>
      <c r="N91" s="23">
        <v>0.69406311180040847</v>
      </c>
      <c r="O91" s="23">
        <v>0.21553799897660791</v>
      </c>
      <c r="P91" s="25">
        <v>2.8000000000000001E-2</v>
      </c>
      <c r="Q91" s="25">
        <v>2.8408000000000001E-3</v>
      </c>
      <c r="R91" s="27">
        <f>SUM(E91:Q91)</f>
        <v>7.4426512050100424</v>
      </c>
    </row>
    <row r="92" spans="1:18">
      <c r="A92" s="22" t="s">
        <v>29</v>
      </c>
      <c r="B92" s="17"/>
      <c r="C92" s="15"/>
      <c r="D92" s="15"/>
      <c r="E92" s="23"/>
      <c r="F92" s="23"/>
      <c r="G92" s="23"/>
      <c r="H92" s="23"/>
      <c r="I92" s="23"/>
      <c r="J92" s="23"/>
      <c r="K92" s="25"/>
      <c r="L92" s="23"/>
      <c r="M92" s="25"/>
      <c r="N92" s="23"/>
      <c r="O92" s="23"/>
      <c r="P92" s="25"/>
      <c r="Q92" s="25"/>
      <c r="R92" s="24">
        <f>AVERAGE(R89:R91)</f>
        <v>6.8307323378832585</v>
      </c>
    </row>
    <row r="93" spans="1:18">
      <c r="A93" s="22" t="s">
        <v>30</v>
      </c>
      <c r="B93" s="17"/>
      <c r="C93" s="15"/>
      <c r="D93" s="15"/>
      <c r="E93" s="23"/>
      <c r="F93" s="23"/>
      <c r="G93" s="23"/>
      <c r="H93" s="23"/>
      <c r="I93" s="23"/>
      <c r="J93" s="23"/>
      <c r="K93" s="25"/>
      <c r="L93" s="23"/>
      <c r="M93" s="25"/>
      <c r="N93" s="23"/>
      <c r="O93" s="23"/>
      <c r="P93" s="25"/>
      <c r="Q93" s="25"/>
      <c r="R93" s="24">
        <f>STDEV(R89:R91)</f>
        <v>0.97527951229203447</v>
      </c>
    </row>
    <row r="94" spans="1:18">
      <c r="A94" s="22" t="s">
        <v>31</v>
      </c>
      <c r="B94" s="17"/>
      <c r="C94" s="15"/>
      <c r="D94" s="15"/>
      <c r="E94" s="23"/>
      <c r="F94" s="23"/>
      <c r="G94" s="23"/>
      <c r="H94" s="23"/>
      <c r="I94" s="23"/>
      <c r="J94" s="23"/>
      <c r="K94" s="25"/>
      <c r="L94" s="23"/>
      <c r="M94" s="25"/>
      <c r="N94" s="23"/>
      <c r="O94" s="23"/>
      <c r="P94" s="25"/>
      <c r="Q94" s="25"/>
      <c r="R94" s="24">
        <f>R93/1.73</f>
        <v>0.56374538282776554</v>
      </c>
    </row>
    <row r="95" spans="1:18">
      <c r="A95" s="16" t="s">
        <v>67</v>
      </c>
      <c r="B95" s="17">
        <v>171</v>
      </c>
      <c r="C95" s="28" t="s">
        <v>0</v>
      </c>
      <c r="D95" s="28" t="s">
        <v>1</v>
      </c>
      <c r="E95" s="18">
        <v>0.14125059623854436</v>
      </c>
      <c r="F95" s="18">
        <v>0.14183291732268868</v>
      </c>
      <c r="G95" s="19">
        <v>2.4067000000000002E-2</v>
      </c>
      <c r="H95" s="19">
        <v>6.1499999999999999E-2</v>
      </c>
      <c r="I95" s="18">
        <v>0.24404994446818701</v>
      </c>
      <c r="J95" s="18">
        <v>0.35524319489543299</v>
      </c>
      <c r="K95" s="19">
        <v>1.4836000000000001E-3</v>
      </c>
      <c r="L95" s="18">
        <v>1.0055041282334165</v>
      </c>
      <c r="M95" s="19">
        <v>1.2459000000000001E-3</v>
      </c>
      <c r="N95" s="18">
        <v>0.55787816361178899</v>
      </c>
      <c r="O95" s="18">
        <v>0.15038524755754926</v>
      </c>
      <c r="P95" s="19">
        <v>6.0729999999999996E-4</v>
      </c>
      <c r="Q95" s="19">
        <v>1.369E-3</v>
      </c>
      <c r="R95" s="20">
        <f>SUM(E95:Q95)</f>
        <v>2.6864169923276076</v>
      </c>
    </row>
    <row r="96" spans="1:18">
      <c r="A96" s="16" t="s">
        <v>68</v>
      </c>
      <c r="B96" s="17">
        <v>171</v>
      </c>
      <c r="C96" s="28" t="s">
        <v>0</v>
      </c>
      <c r="D96" s="28" t="s">
        <v>1</v>
      </c>
      <c r="E96" s="18">
        <v>0.31114379359732158</v>
      </c>
      <c r="F96" s="18">
        <v>0.19779698928860001</v>
      </c>
      <c r="G96" s="18">
        <v>6.2123766101113705E-2</v>
      </c>
      <c r="H96" s="18">
        <v>0.13593881366065499</v>
      </c>
      <c r="I96" s="18">
        <v>0.29654534888909101</v>
      </c>
      <c r="J96" s="18">
        <v>0.27224158591146802</v>
      </c>
      <c r="K96" s="19">
        <v>2.4837000000000001E-3</v>
      </c>
      <c r="L96" s="18">
        <v>0.24761205251021001</v>
      </c>
      <c r="M96" s="19">
        <v>6.3949999999999999E-4</v>
      </c>
      <c r="N96" s="18">
        <v>0.43776430553419199</v>
      </c>
      <c r="O96" s="18">
        <v>0.38341087989752798</v>
      </c>
      <c r="P96" s="19">
        <v>1.4790000000000001E-3</v>
      </c>
      <c r="Q96" s="19">
        <v>2.5969999999999999E-3</v>
      </c>
      <c r="R96" s="20">
        <f>SUM(E96:Q96)</f>
        <v>2.3517767353901795</v>
      </c>
    </row>
    <row r="97" spans="1:18">
      <c r="A97" s="16" t="s">
        <v>69</v>
      </c>
      <c r="B97" s="17">
        <v>171</v>
      </c>
      <c r="C97" s="28" t="s">
        <v>0</v>
      </c>
      <c r="D97" s="28" t="s">
        <v>1</v>
      </c>
      <c r="E97" s="18">
        <v>0.374357091387376</v>
      </c>
      <c r="F97" s="18">
        <v>0.27436070010403601</v>
      </c>
      <c r="G97" s="19">
        <v>1.4500000000000001E-2</v>
      </c>
      <c r="H97" s="18">
        <v>0.11355387722335247</v>
      </c>
      <c r="I97" s="18">
        <v>0.54223595892136001</v>
      </c>
      <c r="J97" s="18">
        <v>0.38262125110751999</v>
      </c>
      <c r="K97" s="18">
        <v>0.14842836563935563</v>
      </c>
      <c r="L97" s="18">
        <v>1.5238948886394028</v>
      </c>
      <c r="M97" s="19">
        <v>1.9E-2</v>
      </c>
      <c r="N97" s="18">
        <v>0.20067075919136768</v>
      </c>
      <c r="O97" s="19">
        <v>1.4855999999999999E-3</v>
      </c>
      <c r="P97" s="19">
        <v>1.8496000000000001E-3</v>
      </c>
      <c r="Q97" s="19">
        <v>8.3295999999999995E-2</v>
      </c>
      <c r="R97" s="20">
        <f>SUM(E97:Q97)</f>
        <v>3.6802540922137705</v>
      </c>
    </row>
    <row r="98" spans="1:18">
      <c r="A98" s="22" t="s">
        <v>29</v>
      </c>
      <c r="B98" s="17"/>
      <c r="C98" s="28"/>
      <c r="D98" s="28"/>
      <c r="E98" s="23"/>
      <c r="F98" s="23"/>
      <c r="G98" s="25"/>
      <c r="H98" s="23"/>
      <c r="I98" s="23"/>
      <c r="J98" s="23"/>
      <c r="K98" s="23"/>
      <c r="L98" s="23"/>
      <c r="M98" s="25"/>
      <c r="N98" s="23"/>
      <c r="O98" s="25"/>
      <c r="P98" s="25"/>
      <c r="Q98" s="25"/>
      <c r="R98" s="24">
        <f>AVERAGE(R95:R97)</f>
        <v>2.9061492733105196</v>
      </c>
    </row>
    <row r="99" spans="1:18">
      <c r="A99" s="22" t="s">
        <v>30</v>
      </c>
      <c r="B99" s="17"/>
      <c r="C99" s="28"/>
      <c r="D99" s="28"/>
      <c r="E99" s="23"/>
      <c r="F99" s="23"/>
      <c r="G99" s="25"/>
      <c r="H99" s="23"/>
      <c r="I99" s="23"/>
      <c r="J99" s="23"/>
      <c r="K99" s="23"/>
      <c r="L99" s="23"/>
      <c r="M99" s="25"/>
      <c r="N99" s="23"/>
      <c r="O99" s="25"/>
      <c r="P99" s="25"/>
      <c r="Q99" s="25"/>
      <c r="R99" s="24">
        <f>STDEV(R95:R97)</f>
        <v>0.69095928127329698</v>
      </c>
    </row>
    <row r="100" spans="1:18">
      <c r="A100" s="22" t="s">
        <v>31</v>
      </c>
      <c r="B100" s="17"/>
      <c r="C100" s="28"/>
      <c r="D100" s="28"/>
      <c r="E100" s="23"/>
      <c r="F100" s="23"/>
      <c r="G100" s="25"/>
      <c r="H100" s="23"/>
      <c r="I100" s="23"/>
      <c r="J100" s="23"/>
      <c r="K100" s="23"/>
      <c r="L100" s="23"/>
      <c r="M100" s="25"/>
      <c r="N100" s="23"/>
      <c r="O100" s="25"/>
      <c r="P100" s="25"/>
      <c r="Q100" s="25"/>
      <c r="R100" s="24">
        <f>R99/1.73</f>
        <v>0.39939842848167456</v>
      </c>
    </row>
    <row r="101" spans="1:18">
      <c r="A101" s="29" t="s">
        <v>70</v>
      </c>
      <c r="B101" s="17">
        <v>171</v>
      </c>
      <c r="C101" s="15" t="s">
        <v>0</v>
      </c>
      <c r="D101" s="15" t="s">
        <v>2</v>
      </c>
      <c r="E101" s="23">
        <v>2.1597325025262943</v>
      </c>
      <c r="F101" s="23">
        <v>0.22374864106728659</v>
      </c>
      <c r="G101" s="23">
        <v>1.36860214923252</v>
      </c>
      <c r="H101" s="23">
        <v>4.7523287874102396</v>
      </c>
      <c r="I101" s="23">
        <v>9.3927961532684803E-2</v>
      </c>
      <c r="J101" s="25">
        <v>2.3449999999999999E-2</v>
      </c>
      <c r="K101" s="25">
        <v>4.96E-3</v>
      </c>
      <c r="L101" s="23">
        <v>5.896767867464954E-2</v>
      </c>
      <c r="M101" s="25">
        <v>1.64E-3</v>
      </c>
      <c r="N101" s="25">
        <v>6.3106499999999996E-2</v>
      </c>
      <c r="O101" s="25">
        <v>1.0375E-3</v>
      </c>
      <c r="P101" s="25">
        <v>7.9230000000000001E-4</v>
      </c>
      <c r="Q101" s="25">
        <v>1.1456000000000001E-3</v>
      </c>
      <c r="R101" s="27">
        <f>SUM(E101:Q101)</f>
        <v>8.7534396204436771</v>
      </c>
    </row>
    <row r="102" spans="1:18">
      <c r="A102" s="29" t="s">
        <v>71</v>
      </c>
      <c r="B102" s="17">
        <v>171</v>
      </c>
      <c r="C102" s="15" t="s">
        <v>0</v>
      </c>
      <c r="D102" s="15" t="s">
        <v>2</v>
      </c>
      <c r="E102" s="23">
        <v>0.48702840782700002</v>
      </c>
      <c r="F102" s="23">
        <v>0.1620957535985299</v>
      </c>
      <c r="G102" s="23">
        <v>0.15432798201685982</v>
      </c>
      <c r="H102" s="23">
        <v>1.1518372245555</v>
      </c>
      <c r="I102" s="23">
        <v>4.9668417032982498E-2</v>
      </c>
      <c r="J102" s="23">
        <v>3.5580785555469098E-2</v>
      </c>
      <c r="K102" s="25">
        <v>2.8899999999999999E-2</v>
      </c>
      <c r="L102" s="23">
        <v>7.7141596323808487E-2</v>
      </c>
      <c r="M102" s="25">
        <v>7.2068000000000002E-4</v>
      </c>
      <c r="N102" s="23">
        <v>7.1191486801750095E-2</v>
      </c>
      <c r="O102" s="25">
        <v>5.8319999999999997E-4</v>
      </c>
      <c r="P102" s="25">
        <v>2.0500000000000001E-2</v>
      </c>
      <c r="Q102" s="25">
        <v>8.5307000000000004E-4</v>
      </c>
      <c r="R102" s="27">
        <f>SUM(E102:Q102)</f>
        <v>2.2404286037119001</v>
      </c>
    </row>
    <row r="103" spans="1:18">
      <c r="A103" s="29" t="s">
        <v>72</v>
      </c>
      <c r="B103" s="17">
        <v>171</v>
      </c>
      <c r="C103" s="15" t="s">
        <v>0</v>
      </c>
      <c r="D103" s="15" t="s">
        <v>2</v>
      </c>
      <c r="E103" s="23">
        <v>0.34343439011233101</v>
      </c>
      <c r="F103" s="23">
        <v>0.27051651561260098</v>
      </c>
      <c r="G103" s="25">
        <v>0.12</v>
      </c>
      <c r="H103" s="23">
        <v>2.1190598436601</v>
      </c>
      <c r="I103" s="23">
        <v>5.7238812170868549E-2</v>
      </c>
      <c r="J103" s="23">
        <v>7.4608429453405845E-2</v>
      </c>
      <c r="K103" s="25">
        <v>9.8530000000000006E-3</v>
      </c>
      <c r="L103" s="23">
        <v>7.8789014496802812E-2</v>
      </c>
      <c r="M103" s="25">
        <v>1.0399999999999999E-3</v>
      </c>
      <c r="N103" s="23">
        <v>4.8767428390076598E-2</v>
      </c>
      <c r="O103" s="25">
        <v>2.5801000000000001E-3</v>
      </c>
      <c r="P103" s="25">
        <v>1.7830000000000001E-3</v>
      </c>
      <c r="Q103" s="25">
        <v>5.6072000000000001E-4</v>
      </c>
      <c r="R103" s="27">
        <f>SUM(E103:Q103)</f>
        <v>3.1282312538961863</v>
      </c>
    </row>
    <row r="104" spans="1:18">
      <c r="A104" s="22" t="s">
        <v>29</v>
      </c>
      <c r="B104" s="17"/>
      <c r="C104" s="15"/>
      <c r="D104" s="15"/>
      <c r="E104" s="23"/>
      <c r="F104" s="23"/>
      <c r="G104" s="25"/>
      <c r="H104" s="23"/>
      <c r="I104" s="23"/>
      <c r="J104" s="23"/>
      <c r="K104" s="25"/>
      <c r="L104" s="23"/>
      <c r="M104" s="25"/>
      <c r="N104" s="23"/>
      <c r="O104" s="25"/>
      <c r="P104" s="25"/>
      <c r="Q104" s="25"/>
      <c r="R104" s="24">
        <f>AVERAGE(R101:R103)</f>
        <v>4.7073664926839207</v>
      </c>
    </row>
    <row r="105" spans="1:18">
      <c r="A105" s="22" t="s">
        <v>30</v>
      </c>
      <c r="B105" s="17"/>
      <c r="C105" s="15"/>
      <c r="D105" s="15"/>
      <c r="E105" s="23"/>
      <c r="F105" s="23"/>
      <c r="G105" s="25"/>
      <c r="H105" s="23"/>
      <c r="I105" s="23"/>
      <c r="J105" s="23"/>
      <c r="K105" s="25"/>
      <c r="L105" s="23"/>
      <c r="M105" s="25"/>
      <c r="N105" s="23"/>
      <c r="O105" s="25"/>
      <c r="P105" s="25"/>
      <c r="Q105" s="25"/>
      <c r="R105" s="24">
        <f>STDEV(R101:R103)</f>
        <v>3.5320078146577307</v>
      </c>
    </row>
    <row r="106" spans="1:18">
      <c r="A106" s="22" t="s">
        <v>31</v>
      </c>
      <c r="B106" s="17"/>
      <c r="C106" s="15"/>
      <c r="D106" s="15"/>
      <c r="E106" s="23"/>
      <c r="F106" s="23"/>
      <c r="G106" s="25"/>
      <c r="H106" s="23"/>
      <c r="I106" s="23"/>
      <c r="J106" s="23"/>
      <c r="K106" s="25"/>
      <c r="L106" s="23"/>
      <c r="M106" s="25"/>
      <c r="N106" s="23"/>
      <c r="O106" s="25"/>
      <c r="P106" s="25"/>
      <c r="Q106" s="25"/>
      <c r="R106" s="24">
        <f>R105/1.73</f>
        <v>2.0416230142530236</v>
      </c>
    </row>
    <row r="107" spans="1:18">
      <c r="A107" s="16" t="s">
        <v>73</v>
      </c>
      <c r="B107" s="17">
        <v>171</v>
      </c>
      <c r="C107" s="28" t="s">
        <v>0</v>
      </c>
      <c r="D107" s="28" t="s">
        <v>1</v>
      </c>
      <c r="E107" s="18">
        <v>0.17899999999999999</v>
      </c>
      <c r="F107" s="18">
        <v>0.17100000000000001</v>
      </c>
      <c r="G107" s="18">
        <v>4.7E-2</v>
      </c>
      <c r="H107" s="18">
        <v>0.14899999999999999</v>
      </c>
      <c r="I107" s="18">
        <v>0.25700000000000001</v>
      </c>
      <c r="J107" s="18">
        <v>0.23200000000000001</v>
      </c>
      <c r="K107" s="18">
        <v>2.467E-3</v>
      </c>
      <c r="L107" s="18">
        <v>0.29399999999999998</v>
      </c>
      <c r="M107" s="18">
        <v>7.3055999999999998E-3</v>
      </c>
      <c r="N107" s="18">
        <v>0.3211</v>
      </c>
      <c r="O107" s="18">
        <v>0.21299999999999999</v>
      </c>
      <c r="P107" s="18">
        <v>7.2999999999999995E-2</v>
      </c>
      <c r="Q107" s="30">
        <v>1.07E-3</v>
      </c>
      <c r="R107" s="27">
        <f>SUM(E107:Q107)</f>
        <v>1.9469425999999999</v>
      </c>
    </row>
    <row r="108" spans="1:18">
      <c r="A108" s="16" t="s">
        <v>74</v>
      </c>
      <c r="B108" s="17">
        <v>171</v>
      </c>
      <c r="C108" s="28" t="s">
        <v>0</v>
      </c>
      <c r="D108" s="28" t="s">
        <v>1</v>
      </c>
      <c r="E108" s="18">
        <v>0.22918077352259802</v>
      </c>
      <c r="F108" s="18">
        <v>0.14133461495747748</v>
      </c>
      <c r="G108" s="19">
        <v>5.7800000000000004E-3</v>
      </c>
      <c r="H108" s="19">
        <v>2.4780000000000002E-3</v>
      </c>
      <c r="I108" s="18">
        <v>0.21146379986272301</v>
      </c>
      <c r="J108" s="18">
        <v>0.205150264356002</v>
      </c>
      <c r="K108" s="19">
        <v>6.2940000000000001E-4</v>
      </c>
      <c r="L108" s="18">
        <v>0.37862713756058741</v>
      </c>
      <c r="M108" s="19">
        <v>3.7039999999999998E-3</v>
      </c>
      <c r="N108" s="18">
        <v>0.56045772506838631</v>
      </c>
      <c r="O108" s="18">
        <v>0.45619160178616325</v>
      </c>
      <c r="P108" s="19">
        <v>4.8209999999999998E-3</v>
      </c>
      <c r="Q108" s="19">
        <v>0.02</v>
      </c>
      <c r="R108" s="20">
        <f>SUM(E108:Q108)</f>
        <v>2.2198183171139374</v>
      </c>
    </row>
    <row r="109" spans="1:18">
      <c r="A109" s="16" t="s">
        <v>75</v>
      </c>
      <c r="B109" s="17">
        <v>171</v>
      </c>
      <c r="C109" s="28" t="s">
        <v>0</v>
      </c>
      <c r="D109" s="28" t="s">
        <v>1</v>
      </c>
      <c r="E109" s="18">
        <v>0.2213699988972106</v>
      </c>
      <c r="F109" s="18">
        <v>0.23358081169945627</v>
      </c>
      <c r="G109" s="18">
        <v>1.0925986128220978E-2</v>
      </c>
      <c r="H109" s="18">
        <v>4.5576596024011436E-2</v>
      </c>
      <c r="I109" s="18">
        <v>0.16102789391921307</v>
      </c>
      <c r="J109" s="18">
        <v>0.26429488265668399</v>
      </c>
      <c r="K109" s="18">
        <v>3.0972157816663095E-2</v>
      </c>
      <c r="L109" s="18">
        <v>0.34475445678264344</v>
      </c>
      <c r="M109" s="18">
        <v>2.65302650091097E-2</v>
      </c>
      <c r="N109" s="18">
        <v>0.18474010602270924</v>
      </c>
      <c r="O109" s="18">
        <v>0.10380799833835741</v>
      </c>
      <c r="P109" s="18">
        <v>9.4484363308622948E-2</v>
      </c>
      <c r="Q109" s="19">
        <v>2.346E-3</v>
      </c>
      <c r="R109" s="20">
        <f>SUM(E109:Q109)</f>
        <v>1.7244115166029022</v>
      </c>
    </row>
    <row r="110" spans="1:18">
      <c r="A110" s="22" t="s">
        <v>29</v>
      </c>
      <c r="B110" s="17"/>
      <c r="C110" s="28"/>
      <c r="D110" s="28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5"/>
      <c r="R110" s="24">
        <f>AVERAGE(R107:R109)</f>
        <v>1.9637241445722797</v>
      </c>
    </row>
    <row r="111" spans="1:18">
      <c r="A111" s="22" t="s">
        <v>30</v>
      </c>
      <c r="B111" s="17"/>
      <c r="C111" s="28"/>
      <c r="D111" s="28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5"/>
      <c r="R111" s="24">
        <f>STDEV(R107:R109)</f>
        <v>0.24812938092216838</v>
      </c>
    </row>
    <row r="112" spans="1:18">
      <c r="A112" s="22" t="s">
        <v>31</v>
      </c>
      <c r="B112" s="17"/>
      <c r="C112" s="28"/>
      <c r="D112" s="28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5"/>
      <c r="R112" s="24">
        <f>R111/1.73</f>
        <v>0.14342738781628231</v>
      </c>
    </row>
    <row r="113" spans="1:18">
      <c r="A113" s="29" t="s">
        <v>76</v>
      </c>
      <c r="B113" s="17">
        <v>171</v>
      </c>
      <c r="C113" s="15" t="s">
        <v>0</v>
      </c>
      <c r="D113" s="15" t="s">
        <v>2</v>
      </c>
      <c r="E113" s="18">
        <v>0.73277397266584599</v>
      </c>
      <c r="F113" s="18">
        <v>8.0644237506589542E-2</v>
      </c>
      <c r="G113" s="18">
        <v>0.38258366817591999</v>
      </c>
      <c r="H113" s="18">
        <v>1.9515396512525001</v>
      </c>
      <c r="I113" s="18">
        <v>0.10708271227200779</v>
      </c>
      <c r="J113" s="18">
        <v>0.1703469070996565</v>
      </c>
      <c r="K113" s="19">
        <v>2.5999999999999999E-3</v>
      </c>
      <c r="L113" s="18">
        <v>0.25322413816481798</v>
      </c>
      <c r="M113" s="19">
        <v>1.06E-2</v>
      </c>
      <c r="N113" s="18">
        <v>0.15708841146007729</v>
      </c>
      <c r="O113" s="18">
        <v>7.6297775212913393E-2</v>
      </c>
      <c r="P113" s="18">
        <v>3.5374807303201555E-2</v>
      </c>
      <c r="Q113" s="19">
        <v>1.2E-2</v>
      </c>
      <c r="R113" s="20">
        <f>SUM(E113:Q113)</f>
        <v>3.9721562811135307</v>
      </c>
    </row>
    <row r="114" spans="1:18">
      <c r="A114" s="29" t="s">
        <v>77</v>
      </c>
      <c r="B114" s="17">
        <v>171</v>
      </c>
      <c r="C114" s="15" t="s">
        <v>0</v>
      </c>
      <c r="D114" s="15" t="s">
        <v>2</v>
      </c>
      <c r="E114" s="18">
        <v>0.4527924897859823</v>
      </c>
      <c r="F114" s="18">
        <v>5.56158121527318E-2</v>
      </c>
      <c r="G114" s="18">
        <v>0.24147940938589216</v>
      </c>
      <c r="H114" s="18">
        <v>1.3427238495151901</v>
      </c>
      <c r="I114" s="18">
        <v>4.7388487652190003E-2</v>
      </c>
      <c r="J114" s="18">
        <v>3.2592956536628928E-2</v>
      </c>
      <c r="K114" s="19">
        <v>3.56E-2</v>
      </c>
      <c r="L114" s="18">
        <v>4.9912242153351598E-2</v>
      </c>
      <c r="M114" s="19">
        <v>8.9999999999999993E-3</v>
      </c>
      <c r="N114" s="18">
        <v>3.8770853167757191E-2</v>
      </c>
      <c r="O114" s="19">
        <v>2.6944300000000001E-2</v>
      </c>
      <c r="P114" s="19">
        <v>2.8199999999999999E-2</v>
      </c>
      <c r="Q114" s="19">
        <v>8.6999999999999994E-3</v>
      </c>
      <c r="R114" s="20">
        <f>SUM(E114:Q114)</f>
        <v>2.3697204003497241</v>
      </c>
    </row>
    <row r="115" spans="1:18">
      <c r="A115" s="29" t="s">
        <v>78</v>
      </c>
      <c r="B115" s="17">
        <v>171</v>
      </c>
      <c r="C115" s="15" t="s">
        <v>0</v>
      </c>
      <c r="D115" s="15" t="s">
        <v>2</v>
      </c>
      <c r="E115" s="18">
        <v>1.5279248978597999</v>
      </c>
      <c r="F115" s="18">
        <v>6.5561581215273099E-2</v>
      </c>
      <c r="G115" s="18">
        <v>1.45147940938589</v>
      </c>
      <c r="H115" s="18">
        <v>0.84272384951518997</v>
      </c>
      <c r="I115" s="18">
        <v>7.6473884876521903E-2</v>
      </c>
      <c r="J115" s="18">
        <v>0.132592956536628</v>
      </c>
      <c r="K115" s="19">
        <v>2.5899999999999999E-2</v>
      </c>
      <c r="L115" s="18">
        <v>0.16991224215335099</v>
      </c>
      <c r="M115" s="19" t="s">
        <v>79</v>
      </c>
      <c r="N115" s="18">
        <v>8.7708531677572005E-2</v>
      </c>
      <c r="O115" s="19">
        <v>9.7486000000000003E-2</v>
      </c>
      <c r="P115" s="19" t="s">
        <v>80</v>
      </c>
      <c r="Q115" s="19">
        <v>2.5700000000000001E-2</v>
      </c>
      <c r="R115" s="20">
        <f>SUM(E115:Q115)</f>
        <v>4.5034633532202255</v>
      </c>
    </row>
    <row r="116" spans="1:18">
      <c r="A116" s="21" t="s">
        <v>29</v>
      </c>
      <c r="B116" s="17"/>
      <c r="C116" s="15"/>
      <c r="D116" s="15"/>
      <c r="E116" s="23"/>
      <c r="F116" s="23"/>
      <c r="G116" s="23"/>
      <c r="H116" s="23"/>
      <c r="I116" s="23"/>
      <c r="J116" s="23"/>
      <c r="K116" s="25"/>
      <c r="L116" s="23"/>
      <c r="M116" s="25"/>
      <c r="N116" s="23"/>
      <c r="O116" s="25"/>
      <c r="P116" s="25"/>
      <c r="Q116" s="25"/>
      <c r="R116" s="24">
        <f>AVERAGE(R113:R115)</f>
        <v>3.6151133448944939</v>
      </c>
    </row>
    <row r="117" spans="1:18">
      <c r="A117" s="21" t="s">
        <v>30</v>
      </c>
      <c r="B117" s="17"/>
      <c r="C117" s="15"/>
      <c r="D117" s="15"/>
      <c r="E117" s="23"/>
      <c r="F117" s="23"/>
      <c r="G117" s="23"/>
      <c r="H117" s="23"/>
      <c r="I117" s="23"/>
      <c r="J117" s="23"/>
      <c r="K117" s="25"/>
      <c r="L117" s="23"/>
      <c r="M117" s="25"/>
      <c r="N117" s="23"/>
      <c r="O117" s="25"/>
      <c r="P117" s="25"/>
      <c r="Q117" s="25"/>
      <c r="R117" s="24">
        <f>STDEV(R113:R115)</f>
        <v>1.1107765261109284</v>
      </c>
    </row>
    <row r="118" spans="1:18">
      <c r="A118" s="21" t="s">
        <v>31</v>
      </c>
      <c r="B118" s="17"/>
      <c r="C118" s="15"/>
      <c r="D118" s="15"/>
      <c r="E118" s="23"/>
      <c r="F118" s="23"/>
      <c r="G118" s="23"/>
      <c r="H118" s="23"/>
      <c r="I118" s="23"/>
      <c r="J118" s="23"/>
      <c r="K118" s="25"/>
      <c r="L118" s="23"/>
      <c r="M118" s="25"/>
      <c r="N118" s="23"/>
      <c r="O118" s="25"/>
      <c r="P118" s="25"/>
      <c r="Q118" s="25"/>
      <c r="R118" s="24">
        <f>R117/1.73</f>
        <v>0.64206735613348465</v>
      </c>
    </row>
    <row r="119" spans="1:18">
      <c r="A119" s="16" t="s">
        <v>81</v>
      </c>
      <c r="B119" s="17">
        <v>269</v>
      </c>
      <c r="C119" s="15" t="s">
        <v>3</v>
      </c>
      <c r="D119" s="15" t="s">
        <v>1</v>
      </c>
      <c r="E119" s="23">
        <v>0.31676102825850116</v>
      </c>
      <c r="F119" s="23">
        <v>0.25880199400584525</v>
      </c>
      <c r="G119" s="23">
        <v>3.4254805102421189E-2</v>
      </c>
      <c r="H119" s="23">
        <v>0.24809983719889753</v>
      </c>
      <c r="I119" s="23">
        <v>0.46574490740032548</v>
      </c>
      <c r="J119" s="23">
        <v>0.38697761302426037</v>
      </c>
      <c r="K119" s="23">
        <v>0.14330059117348543</v>
      </c>
      <c r="L119" s="23">
        <v>0.92405700542450919</v>
      </c>
      <c r="M119" s="23">
        <v>0.20900625036292711</v>
      </c>
      <c r="N119" s="23">
        <v>0.96817138071190312</v>
      </c>
      <c r="O119" s="23">
        <v>1.1124659199778031</v>
      </c>
      <c r="P119" s="23">
        <v>0.67391437111428198</v>
      </c>
      <c r="Q119" s="23">
        <v>9.6529855673101475E-2</v>
      </c>
      <c r="R119" s="27">
        <f t="shared" ref="R119" si="12">SUM(E119:Q119)</f>
        <v>5.8380855594282632</v>
      </c>
    </row>
    <row r="120" spans="1:18">
      <c r="A120" s="16" t="s">
        <v>82</v>
      </c>
      <c r="B120" s="17">
        <v>269</v>
      </c>
      <c r="C120" s="15" t="s">
        <v>3</v>
      </c>
      <c r="D120" s="15" t="s">
        <v>1</v>
      </c>
      <c r="E120" s="23">
        <v>0.1520956705056058</v>
      </c>
      <c r="F120" s="23">
        <v>0.27575761161243101</v>
      </c>
      <c r="G120" s="23">
        <v>1.3269845560944096E-2</v>
      </c>
      <c r="H120" s="23">
        <v>0.13127738870090999</v>
      </c>
      <c r="I120" s="23">
        <v>0.53065811402745</v>
      </c>
      <c r="J120" s="23">
        <v>0.40247291099999999</v>
      </c>
      <c r="K120" s="23">
        <v>0.1189601888186</v>
      </c>
      <c r="L120" s="23">
        <v>0.81735975474292699</v>
      </c>
      <c r="M120" s="23">
        <v>5.9163168398574099E-2</v>
      </c>
      <c r="N120" s="23">
        <v>1.1583935966161001</v>
      </c>
      <c r="O120" s="23">
        <v>0.97346250236874998</v>
      </c>
      <c r="P120" s="23">
        <v>0.23180386839723313</v>
      </c>
      <c r="Q120" s="23">
        <v>1.5288527709057184E-2</v>
      </c>
      <c r="R120" s="27">
        <f>SUM(E120:Q120)</f>
        <v>4.8799631484585824</v>
      </c>
    </row>
    <row r="121" spans="1:18">
      <c r="A121" s="16" t="s">
        <v>82</v>
      </c>
      <c r="B121" s="17">
        <v>269</v>
      </c>
      <c r="C121" s="15" t="s">
        <v>3</v>
      </c>
      <c r="D121" s="15" t="s">
        <v>1</v>
      </c>
      <c r="E121" s="23">
        <v>0.35788589623685402</v>
      </c>
      <c r="F121" s="23">
        <v>0.18177991125697096</v>
      </c>
      <c r="G121" s="23">
        <v>3.8810898009500001E-2</v>
      </c>
      <c r="H121" s="23">
        <v>0.24253535646999999</v>
      </c>
      <c r="I121" s="23">
        <v>0.66985905459355399</v>
      </c>
      <c r="J121" s="23">
        <v>0.32828252881193787</v>
      </c>
      <c r="K121" s="23">
        <v>9.9461775791432103E-2</v>
      </c>
      <c r="L121" s="23">
        <v>0.64912962677815855</v>
      </c>
      <c r="M121" s="23">
        <v>0.35288333847249997</v>
      </c>
      <c r="N121" s="23">
        <v>0.84436817151291399</v>
      </c>
      <c r="O121" s="23">
        <v>0.89379653434899997</v>
      </c>
      <c r="P121" s="23">
        <v>0.52025208566218395</v>
      </c>
      <c r="Q121" s="25">
        <v>5.3199999999999997E-2</v>
      </c>
      <c r="R121" s="27">
        <f t="shared" ref="R121" si="13">SUM(E121:Q121)</f>
        <v>5.2322451779450061</v>
      </c>
    </row>
    <row r="122" spans="1:18">
      <c r="A122" s="21" t="s">
        <v>29</v>
      </c>
      <c r="B122" s="17"/>
      <c r="C122" s="15"/>
      <c r="D122" s="15"/>
      <c r="E122" s="23"/>
      <c r="F122" s="23"/>
      <c r="G122" s="23"/>
      <c r="H122" s="23"/>
      <c r="I122" s="23"/>
      <c r="J122" s="23"/>
      <c r="K122" s="25"/>
      <c r="L122" s="23"/>
      <c r="M122" s="25"/>
      <c r="N122" s="23"/>
      <c r="O122" s="25"/>
      <c r="P122" s="25"/>
      <c r="Q122" s="25"/>
      <c r="R122" s="24">
        <f>AVERAGE(R119:R121)</f>
        <v>5.3167646286106169</v>
      </c>
    </row>
    <row r="123" spans="1:18">
      <c r="A123" s="21" t="s">
        <v>30</v>
      </c>
      <c r="B123" s="17"/>
      <c r="C123" s="15"/>
      <c r="D123" s="15"/>
      <c r="E123" s="23"/>
      <c r="F123" s="23"/>
      <c r="G123" s="23"/>
      <c r="H123" s="23"/>
      <c r="I123" s="23"/>
      <c r="J123" s="23"/>
      <c r="K123" s="25"/>
      <c r="L123" s="23"/>
      <c r="M123" s="25"/>
      <c r="N123" s="23"/>
      <c r="O123" s="25"/>
      <c r="P123" s="25"/>
      <c r="Q123" s="25"/>
      <c r="R123" s="24">
        <f>STDEV(R119:R121)</f>
        <v>0.48462077107383772</v>
      </c>
    </row>
    <row r="124" spans="1:18">
      <c r="A124" s="21" t="s">
        <v>31</v>
      </c>
      <c r="B124" s="17"/>
      <c r="C124" s="15"/>
      <c r="D124" s="15"/>
      <c r="E124" s="23"/>
      <c r="F124" s="23"/>
      <c r="G124" s="23"/>
      <c r="H124" s="23"/>
      <c r="I124" s="23"/>
      <c r="J124" s="23"/>
      <c r="K124" s="25"/>
      <c r="L124" s="23"/>
      <c r="M124" s="25"/>
      <c r="N124" s="23"/>
      <c r="O124" s="25"/>
      <c r="P124" s="25"/>
      <c r="Q124" s="25"/>
      <c r="R124" s="24">
        <f>R123/1.73</f>
        <v>0.28012761333747843</v>
      </c>
    </row>
    <row r="125" spans="1:18">
      <c r="A125" s="16" t="s">
        <v>83</v>
      </c>
      <c r="B125" s="17">
        <v>269</v>
      </c>
      <c r="C125" s="15" t="s">
        <v>3</v>
      </c>
      <c r="D125" s="15" t="s">
        <v>2</v>
      </c>
      <c r="E125" s="23">
        <v>0.34530054097913848</v>
      </c>
      <c r="F125" s="23">
        <v>0.36742897385417106</v>
      </c>
      <c r="G125" s="23">
        <v>5.5731100818482003E-2</v>
      </c>
      <c r="H125" s="23">
        <v>0.42609071964350415</v>
      </c>
      <c r="I125" s="23">
        <v>0.71505107099488963</v>
      </c>
      <c r="J125" s="23">
        <v>0.55366038627116265</v>
      </c>
      <c r="K125" s="23">
        <v>0.14767797676918068</v>
      </c>
      <c r="L125" s="23">
        <v>0.81253441053153841</v>
      </c>
      <c r="M125" s="23">
        <v>0.15793695126461466</v>
      </c>
      <c r="N125" s="23">
        <v>0.67230462072953556</v>
      </c>
      <c r="O125" s="23">
        <v>0.6833400949757682</v>
      </c>
      <c r="P125" s="23">
        <v>0.52188946941005587</v>
      </c>
      <c r="Q125" s="23">
        <v>5.0419960820933279E-2</v>
      </c>
      <c r="R125" s="27">
        <f t="shared" ref="R125" si="14">SUM(E125:Q125)</f>
        <v>5.5093662770629743</v>
      </c>
    </row>
    <row r="126" spans="1:18">
      <c r="A126" s="16" t="s">
        <v>84</v>
      </c>
      <c r="B126" s="17">
        <v>269</v>
      </c>
      <c r="C126" s="15" t="s">
        <v>3</v>
      </c>
      <c r="D126" s="15" t="s">
        <v>2</v>
      </c>
      <c r="E126" s="23">
        <v>0.27701774959661002</v>
      </c>
      <c r="F126" s="23">
        <v>0.28666296075040099</v>
      </c>
      <c r="G126" s="23">
        <v>2.9380023879848331E-2</v>
      </c>
      <c r="H126" s="23">
        <v>0.35463224754089301</v>
      </c>
      <c r="I126" s="23">
        <v>0.68993768511649178</v>
      </c>
      <c r="J126" s="23">
        <v>0.67055984364922905</v>
      </c>
      <c r="K126" s="23">
        <v>0.20414411630454521</v>
      </c>
      <c r="L126" s="23">
        <v>1.12849780561625</v>
      </c>
      <c r="M126" s="23">
        <v>0.21515419071884262</v>
      </c>
      <c r="N126" s="23">
        <v>1.0067324441461567</v>
      </c>
      <c r="O126" s="23">
        <v>0.56371843693219004</v>
      </c>
      <c r="P126" s="23">
        <v>0.56437961253708979</v>
      </c>
      <c r="Q126" s="23">
        <v>5.0926811264444163E-2</v>
      </c>
      <c r="R126" s="27">
        <f t="shared" ref="R126:R127" si="15">SUM(E126:Q126)</f>
        <v>6.0417439280529912</v>
      </c>
    </row>
    <row r="127" spans="1:18">
      <c r="A127" s="16" t="s">
        <v>84</v>
      </c>
      <c r="B127" s="31">
        <v>269</v>
      </c>
      <c r="C127" s="15" t="s">
        <v>3</v>
      </c>
      <c r="D127" s="15" t="s">
        <v>2</v>
      </c>
      <c r="E127" s="23">
        <v>0.29459381481372898</v>
      </c>
      <c r="F127" s="23">
        <v>0.294518816181077</v>
      </c>
      <c r="G127" s="23">
        <v>6.5579651308671993E-2</v>
      </c>
      <c r="H127" s="23">
        <v>0.53509554858461295</v>
      </c>
      <c r="I127" s="23">
        <v>0.56908625318029404</v>
      </c>
      <c r="J127" s="23">
        <v>0.58777273432674504</v>
      </c>
      <c r="K127" s="23">
        <v>0.18404227061473399</v>
      </c>
      <c r="L127" s="23">
        <v>0.94281871759330405</v>
      </c>
      <c r="M127" s="23">
        <v>0.10288756747345899</v>
      </c>
      <c r="N127" s="23">
        <v>0.59767013987630002</v>
      </c>
      <c r="O127" s="25">
        <v>0.71899999999999997</v>
      </c>
      <c r="P127" s="25">
        <v>0.49131999999999998</v>
      </c>
      <c r="Q127" s="25">
        <v>4.7E-2</v>
      </c>
      <c r="R127" s="27">
        <f t="shared" si="15"/>
        <v>5.431385513952927</v>
      </c>
    </row>
    <row r="128" spans="1:18">
      <c r="A128" s="21" t="s">
        <v>29</v>
      </c>
      <c r="B128" s="17"/>
      <c r="C128" s="15"/>
      <c r="D128" s="15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>
        <f>AVERAGE(R125:R127)</f>
        <v>5.6608319063562975</v>
      </c>
    </row>
    <row r="129" spans="1:18">
      <c r="A129" s="21" t="s">
        <v>30</v>
      </c>
      <c r="B129" s="17"/>
      <c r="C129" s="15"/>
      <c r="D129" s="15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>
        <f>STDEV(R125:R127)</f>
        <v>0.3321757457410206</v>
      </c>
    </row>
    <row r="130" spans="1:18">
      <c r="A130" s="21" t="s">
        <v>31</v>
      </c>
      <c r="B130" s="17"/>
      <c r="C130" s="15"/>
      <c r="D130" s="15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>
        <f>R129/1.73</f>
        <v>0.19200910158440498</v>
      </c>
    </row>
    <row r="131" spans="1:18">
      <c r="A131" s="16" t="s">
        <v>85</v>
      </c>
      <c r="B131" s="17">
        <v>269</v>
      </c>
      <c r="C131" s="15" t="s">
        <v>0</v>
      </c>
      <c r="D131" s="15" t="s">
        <v>1</v>
      </c>
      <c r="E131" s="23">
        <v>0.23060731044993255</v>
      </c>
      <c r="F131" s="23">
        <v>0.22947733822566505</v>
      </c>
      <c r="G131" s="23">
        <v>2.7874233892890135E-2</v>
      </c>
      <c r="H131" s="23">
        <v>0.20313309868509863</v>
      </c>
      <c r="I131" s="23">
        <v>0.60649238833587282</v>
      </c>
      <c r="J131" s="23">
        <v>1.0709971145431745</v>
      </c>
      <c r="K131" s="23">
        <v>0.45259275769038754</v>
      </c>
      <c r="L131" s="23">
        <v>1.8766008472023299</v>
      </c>
      <c r="M131" s="23">
        <v>0.3276746253725849</v>
      </c>
      <c r="N131" s="23">
        <v>1.0448758365644211</v>
      </c>
      <c r="O131" s="23">
        <v>0.83843166257390989</v>
      </c>
      <c r="P131" s="23">
        <v>0.47567983229533806</v>
      </c>
      <c r="Q131" s="23">
        <v>7.824530490603436E-2</v>
      </c>
      <c r="R131" s="27">
        <f t="shared" ref="R131" si="16">SUM(E131:Q131)</f>
        <v>7.4626823507376399</v>
      </c>
    </row>
    <row r="132" spans="1:18">
      <c r="A132" s="16" t="s">
        <v>86</v>
      </c>
      <c r="B132" s="17">
        <v>269</v>
      </c>
      <c r="C132" s="15" t="s">
        <v>0</v>
      </c>
      <c r="D132" s="15" t="s">
        <v>1</v>
      </c>
      <c r="E132" s="23">
        <v>0.1520956705056058</v>
      </c>
      <c r="F132" s="23">
        <v>0.17575761161243075</v>
      </c>
      <c r="G132" s="23">
        <v>1.3269845560944096E-2</v>
      </c>
      <c r="H132" s="23">
        <v>0.13127738870091049</v>
      </c>
      <c r="I132" s="23">
        <v>0.51306581140274488</v>
      </c>
      <c r="J132" s="23">
        <v>1.2008060247291099</v>
      </c>
      <c r="K132" s="23">
        <v>0.34311896018881799</v>
      </c>
      <c r="L132" s="23">
        <v>1.6173597547429199</v>
      </c>
      <c r="M132" s="23">
        <v>0.25163168398574098</v>
      </c>
      <c r="N132" s="23">
        <v>0.83935966160999997</v>
      </c>
      <c r="O132" s="23">
        <v>0.97346250236874998</v>
      </c>
      <c r="P132" s="23">
        <v>0.53180386839723304</v>
      </c>
      <c r="Q132" s="23">
        <v>5.2885277090572003E-2</v>
      </c>
      <c r="R132" s="27">
        <f t="shared" ref="R132:R133" si="17">SUM(E132:Q132)</f>
        <v>6.7958940608957787</v>
      </c>
    </row>
    <row r="133" spans="1:18">
      <c r="A133" s="16" t="s">
        <v>86</v>
      </c>
      <c r="B133" s="17">
        <v>269</v>
      </c>
      <c r="C133" s="15" t="s">
        <v>0</v>
      </c>
      <c r="D133" s="15" t="s">
        <v>1</v>
      </c>
      <c r="E133" s="23">
        <v>0.31676102825850116</v>
      </c>
      <c r="F133" s="23">
        <v>0.25880199400584525</v>
      </c>
      <c r="G133" s="23">
        <v>3.4254805102421189E-2</v>
      </c>
      <c r="H133" s="23">
        <v>0.24809983719889753</v>
      </c>
      <c r="I133" s="23">
        <v>0.66574490740032499</v>
      </c>
      <c r="J133" s="23">
        <v>0.86977613024260003</v>
      </c>
      <c r="K133" s="23">
        <v>0.24330059117348499</v>
      </c>
      <c r="L133" s="23">
        <v>1.9240570054245001</v>
      </c>
      <c r="M133" s="23">
        <v>0.20900625036292711</v>
      </c>
      <c r="N133" s="23">
        <v>0.96817138071190312</v>
      </c>
      <c r="O133" s="23">
        <v>1.1124659199778031</v>
      </c>
      <c r="P133" s="23">
        <v>0.67391437111428198</v>
      </c>
      <c r="Q133" s="23">
        <v>9.6529855673101475E-2</v>
      </c>
      <c r="R133" s="27">
        <f t="shared" si="17"/>
        <v>7.6208840766465924</v>
      </c>
    </row>
    <row r="134" spans="1:18">
      <c r="A134" s="21" t="s">
        <v>29</v>
      </c>
      <c r="B134" s="17"/>
      <c r="C134" s="15"/>
      <c r="D134" s="15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>
        <f>AVERAGE(R131:R133)</f>
        <v>7.2931534960933364</v>
      </c>
    </row>
    <row r="135" spans="1:18">
      <c r="A135" s="21" t="s">
        <v>30</v>
      </c>
      <c r="B135" s="17"/>
      <c r="C135" s="15"/>
      <c r="D135" s="15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4">
        <f>STDEV(R131:R133)</f>
        <v>0.43784375745223186</v>
      </c>
    </row>
    <row r="136" spans="1:18">
      <c r="A136" s="21" t="s">
        <v>31</v>
      </c>
      <c r="B136" s="17"/>
      <c r="C136" s="15"/>
      <c r="D136" s="15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>
        <f>R135/1.73</f>
        <v>0.25308887714001843</v>
      </c>
    </row>
    <row r="137" spans="1:18">
      <c r="A137" s="16" t="s">
        <v>87</v>
      </c>
      <c r="B137" s="17">
        <v>269</v>
      </c>
      <c r="C137" s="15" t="s">
        <v>0</v>
      </c>
      <c r="D137" s="15" t="s">
        <v>2</v>
      </c>
      <c r="E137" s="23">
        <v>0.21770177495966131</v>
      </c>
      <c r="F137" s="23">
        <v>0.22666296075040096</v>
      </c>
      <c r="G137" s="23">
        <v>2.9380023879848331E-2</v>
      </c>
      <c r="H137" s="23">
        <v>0.25463224754089264</v>
      </c>
      <c r="I137" s="23">
        <v>0.68993768511649178</v>
      </c>
      <c r="J137" s="23">
        <v>0.77055984364922891</v>
      </c>
      <c r="K137" s="23">
        <v>0.20414411630454521</v>
      </c>
      <c r="L137" s="23">
        <v>1.12849780561625</v>
      </c>
      <c r="M137" s="23">
        <v>0.21515419071884262</v>
      </c>
      <c r="N137" s="23">
        <v>1.0067324441461567</v>
      </c>
      <c r="O137" s="23">
        <v>1.0637184369321875</v>
      </c>
      <c r="P137" s="23">
        <v>0.56437961253708979</v>
      </c>
      <c r="Q137" s="23">
        <v>5.0926811264444163E-2</v>
      </c>
      <c r="R137" s="27">
        <f t="shared" ref="R137" si="18">SUM(E137:Q137)</f>
        <v>6.4224279534160402</v>
      </c>
    </row>
    <row r="138" spans="1:18">
      <c r="A138" s="16" t="s">
        <v>88</v>
      </c>
      <c r="B138" s="17">
        <v>233</v>
      </c>
      <c r="C138" s="15" t="s">
        <v>0</v>
      </c>
      <c r="D138" s="15" t="s">
        <v>2</v>
      </c>
      <c r="E138" s="23">
        <v>0.29549662150686601</v>
      </c>
      <c r="F138" s="23">
        <v>0.23414673345002199</v>
      </c>
      <c r="G138" s="23">
        <v>1.87581479621357E-2</v>
      </c>
      <c r="H138" s="23">
        <v>0.130927781701103</v>
      </c>
      <c r="I138" s="23">
        <v>0.50945899742964496</v>
      </c>
      <c r="J138" s="23">
        <v>0.49688876477220001</v>
      </c>
      <c r="K138" s="23">
        <v>0.18872555009376141</v>
      </c>
      <c r="L138" s="23">
        <v>0.94144145371191001</v>
      </c>
      <c r="M138" s="23">
        <v>0.27668104325280701</v>
      </c>
      <c r="N138" s="23">
        <v>1.334947574469</v>
      </c>
      <c r="O138" s="23">
        <v>0.93413344756404904</v>
      </c>
      <c r="P138" s="23">
        <v>0.49177972709259499</v>
      </c>
      <c r="Q138" s="23">
        <v>7.5720375607101112E-2</v>
      </c>
      <c r="R138" s="27">
        <f t="shared" ref="R138" si="19">SUM(E138:Q138)</f>
        <v>5.929106218613196</v>
      </c>
    </row>
    <row r="139" spans="1:18">
      <c r="A139" s="16" t="s">
        <v>88</v>
      </c>
      <c r="B139" s="17">
        <v>233</v>
      </c>
      <c r="C139" s="15" t="s">
        <v>0</v>
      </c>
      <c r="D139" s="15" t="s">
        <v>2</v>
      </c>
      <c r="E139" s="23">
        <v>0.28248729064945199</v>
      </c>
      <c r="F139" s="23">
        <v>0.30065034726786399</v>
      </c>
      <c r="G139" s="23">
        <v>2.8179813586378302E-2</v>
      </c>
      <c r="H139" s="23">
        <v>0.184652418561499</v>
      </c>
      <c r="I139" s="23">
        <v>0.71157020898285495</v>
      </c>
      <c r="J139" s="23">
        <v>0.64391872437017905</v>
      </c>
      <c r="K139" s="23">
        <v>0.219215319373845</v>
      </c>
      <c r="L139" s="23">
        <v>1.217485508437655</v>
      </c>
      <c r="M139" s="23">
        <v>0.206715580530108</v>
      </c>
      <c r="N139" s="23">
        <v>0.85290124230959996</v>
      </c>
      <c r="O139" s="23">
        <v>1.1901775450255201</v>
      </c>
      <c r="P139" s="23">
        <v>0.63265370195507498</v>
      </c>
      <c r="Q139" s="23">
        <v>7.296940594410678E-2</v>
      </c>
      <c r="R139" s="27">
        <f>SUM(E139:Q139)</f>
        <v>6.5435771069941362</v>
      </c>
    </row>
    <row r="140" spans="1:18">
      <c r="A140" s="21" t="s">
        <v>29</v>
      </c>
      <c r="B140" s="17"/>
      <c r="C140" s="15"/>
      <c r="D140" s="15"/>
      <c r="E140" s="23"/>
      <c r="F140" s="23"/>
      <c r="G140" s="23"/>
      <c r="H140" s="23"/>
      <c r="I140" s="23"/>
      <c r="J140" s="23"/>
      <c r="K140" s="25"/>
      <c r="L140" s="23"/>
      <c r="M140" s="25"/>
      <c r="N140" s="23"/>
      <c r="O140" s="25"/>
      <c r="P140" s="25"/>
      <c r="Q140" s="25"/>
      <c r="R140" s="24">
        <f>AVERAGE(R137:R139)</f>
        <v>6.2983704263411235</v>
      </c>
    </row>
    <row r="141" spans="1:18">
      <c r="A141" s="21" t="s">
        <v>30</v>
      </c>
      <c r="B141" s="17"/>
      <c r="C141" s="15"/>
      <c r="D141" s="15"/>
      <c r="E141" s="23"/>
      <c r="F141" s="23"/>
      <c r="G141" s="23"/>
      <c r="H141" s="23"/>
      <c r="I141" s="23"/>
      <c r="J141" s="23"/>
      <c r="K141" s="25"/>
      <c r="L141" s="23"/>
      <c r="M141" s="25"/>
      <c r="N141" s="23"/>
      <c r="O141" s="25"/>
      <c r="P141" s="25"/>
      <c r="Q141" s="25"/>
      <c r="R141" s="24">
        <f>STDEV(R137:R139)</f>
        <v>0.3254786024992628</v>
      </c>
    </row>
    <row r="142" spans="1:18">
      <c r="A142" s="21" t="s">
        <v>31</v>
      </c>
      <c r="B142" s="17"/>
      <c r="C142" s="15"/>
      <c r="D142" s="15"/>
      <c r="E142" s="23"/>
      <c r="F142" s="23"/>
      <c r="G142" s="23"/>
      <c r="H142" s="23"/>
      <c r="I142" s="23"/>
      <c r="J142" s="23"/>
      <c r="K142" s="25"/>
      <c r="L142" s="23"/>
      <c r="M142" s="25"/>
      <c r="N142" s="23"/>
      <c r="O142" s="25"/>
      <c r="P142" s="25"/>
      <c r="Q142" s="25"/>
      <c r="R142" s="24">
        <f>R141/1.73</f>
        <v>0.1881379205198051</v>
      </c>
    </row>
    <row r="143" spans="1:18">
      <c r="A143" s="16" t="s">
        <v>89</v>
      </c>
      <c r="B143" s="17">
        <v>269</v>
      </c>
      <c r="C143" s="15" t="s">
        <v>4</v>
      </c>
      <c r="D143" s="15" t="s">
        <v>1</v>
      </c>
      <c r="E143" s="23">
        <v>0.52606498636107912</v>
      </c>
      <c r="F143" s="23">
        <v>0.73157370827294965</v>
      </c>
      <c r="G143" s="23">
        <v>0.14132116242715703</v>
      </c>
      <c r="H143" s="23">
        <v>0.61602905941414454</v>
      </c>
      <c r="I143" s="23">
        <v>2.2176621022798204</v>
      </c>
      <c r="J143" s="23">
        <v>0.9728434769704648</v>
      </c>
      <c r="K143" s="23">
        <v>0.37309150780160472</v>
      </c>
      <c r="L143" s="23">
        <v>2.2331193473697803</v>
      </c>
      <c r="M143" s="23">
        <v>0.45446737353324984</v>
      </c>
      <c r="N143" s="23">
        <v>1.581003870110351</v>
      </c>
      <c r="O143" s="23">
        <v>1.2581473198550515</v>
      </c>
      <c r="P143" s="23">
        <v>0.67413490781490515</v>
      </c>
      <c r="Q143" s="23">
        <v>0.10992767703679987</v>
      </c>
      <c r="R143" s="27">
        <f t="shared" ref="R143:R144" si="20">SUM(E143:Q143)</f>
        <v>11.88938649924736</v>
      </c>
    </row>
    <row r="144" spans="1:18">
      <c r="A144" s="16" t="s">
        <v>90</v>
      </c>
      <c r="B144" s="17">
        <v>269</v>
      </c>
      <c r="C144" s="15" t="s">
        <v>4</v>
      </c>
      <c r="D144" s="15" t="s">
        <v>1</v>
      </c>
      <c r="E144" s="23">
        <v>0.6064986361079</v>
      </c>
      <c r="F144" s="23">
        <v>0.68157370827295005</v>
      </c>
      <c r="G144" s="23">
        <v>0.11321162427157</v>
      </c>
      <c r="H144" s="23">
        <v>0.50371602905941404</v>
      </c>
      <c r="I144" s="23">
        <v>1.9176621022798199</v>
      </c>
      <c r="J144" s="23">
        <v>1.2843476970465</v>
      </c>
      <c r="K144" s="23">
        <v>0.29150780160500001</v>
      </c>
      <c r="L144" s="23">
        <v>1.7385934736977999</v>
      </c>
      <c r="M144" s="23">
        <v>0.353325</v>
      </c>
      <c r="N144" s="23">
        <v>2.0810038701103499</v>
      </c>
      <c r="O144" s="23">
        <v>0.81473198550500003</v>
      </c>
      <c r="P144" s="23">
        <v>0.4134907814905</v>
      </c>
      <c r="Q144" s="23">
        <v>0.1099276770368</v>
      </c>
      <c r="R144" s="27">
        <f t="shared" si="20"/>
        <v>10.909590386483606</v>
      </c>
    </row>
    <row r="145" spans="1:18">
      <c r="A145" s="16" t="s">
        <v>90</v>
      </c>
      <c r="B145" s="17">
        <v>269</v>
      </c>
      <c r="C145" s="15" t="s">
        <v>4</v>
      </c>
      <c r="D145" s="15" t="s">
        <v>1</v>
      </c>
      <c r="E145" s="23">
        <v>0.42306467217653998</v>
      </c>
      <c r="F145" s="23">
        <v>0.51744180359712599</v>
      </c>
      <c r="G145" s="23">
        <v>0.20717082979240301</v>
      </c>
      <c r="H145" s="23">
        <v>0.63583355620000004</v>
      </c>
      <c r="I145" s="23">
        <v>1.1410019586023383</v>
      </c>
      <c r="J145" s="23">
        <v>0.74586381802181101</v>
      </c>
      <c r="K145" s="23">
        <v>0.31589796790497898</v>
      </c>
      <c r="L145" s="23">
        <v>2.5958090950171502</v>
      </c>
      <c r="M145" s="23">
        <v>0.43937389210010003</v>
      </c>
      <c r="N145" s="23">
        <v>1.30568689625265</v>
      </c>
      <c r="O145" s="23">
        <v>1.3693053459753901</v>
      </c>
      <c r="P145" s="23">
        <v>0.87352907651</v>
      </c>
      <c r="Q145" s="25">
        <v>4.0375000000000001E-2</v>
      </c>
      <c r="R145" s="27">
        <f t="shared" ref="R145" si="21">SUM(E145:Q145)</f>
        <v>10.610353912150487</v>
      </c>
    </row>
    <row r="146" spans="1:18">
      <c r="A146" s="21" t="s">
        <v>29</v>
      </c>
      <c r="B146" s="17"/>
      <c r="C146" s="15"/>
      <c r="D146" s="15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4">
        <f>AVERAGE(R143:R145)</f>
        <v>11.136443599293818</v>
      </c>
    </row>
    <row r="147" spans="1:18">
      <c r="A147" s="21" t="s">
        <v>30</v>
      </c>
      <c r="B147" s="17"/>
      <c r="C147" s="15"/>
      <c r="D147" s="15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4">
        <f>STDEV(R143:R145)</f>
        <v>0.66901261186592487</v>
      </c>
    </row>
    <row r="148" spans="1:18">
      <c r="A148" s="21" t="s">
        <v>31</v>
      </c>
      <c r="B148" s="17"/>
      <c r="C148" s="15"/>
      <c r="D148" s="15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4">
        <f>R147/1.73</f>
        <v>0.38671249240804906</v>
      </c>
    </row>
    <row r="149" spans="1:18">
      <c r="A149" s="16" t="s">
        <v>91</v>
      </c>
      <c r="B149" s="17">
        <v>269</v>
      </c>
      <c r="C149" s="15" t="s">
        <v>4</v>
      </c>
      <c r="D149" s="15" t="s">
        <v>2</v>
      </c>
      <c r="E149" s="23">
        <v>0.3359713015295146</v>
      </c>
      <c r="F149" s="23">
        <v>0.37745156986754058</v>
      </c>
      <c r="G149" s="23">
        <v>6.7404109816637719E-2</v>
      </c>
      <c r="H149" s="23">
        <v>0.37076703121778021</v>
      </c>
      <c r="I149" s="23">
        <v>1.0002328667023161</v>
      </c>
      <c r="J149" s="23">
        <v>0.49947101893780815</v>
      </c>
      <c r="K149" s="23">
        <v>0.1147136691839086</v>
      </c>
      <c r="L149" s="23">
        <v>0.65324408962301073</v>
      </c>
      <c r="M149" s="23">
        <v>9.2708277709542569E-2</v>
      </c>
      <c r="N149" s="23">
        <v>0.71488062369071081</v>
      </c>
      <c r="O149" s="23">
        <v>1.1048085375691326</v>
      </c>
      <c r="P149" s="23">
        <v>1.0426720733614427</v>
      </c>
      <c r="Q149" s="23">
        <v>0.17199702484326373</v>
      </c>
      <c r="R149" s="27">
        <f t="shared" ref="R149:R150" si="22">SUM(E149:Q149)</f>
        <v>6.5463221940526086</v>
      </c>
    </row>
    <row r="150" spans="1:18">
      <c r="A150" s="16" t="s">
        <v>92</v>
      </c>
      <c r="B150" s="17">
        <v>269</v>
      </c>
      <c r="C150" s="15" t="s">
        <v>4</v>
      </c>
      <c r="D150" s="15" t="s">
        <v>2</v>
      </c>
      <c r="E150" s="23">
        <v>0.21770177495966131</v>
      </c>
      <c r="F150" s="23">
        <v>0.22666296075040096</v>
      </c>
      <c r="G150" s="23">
        <v>2.9380023879848331E-2</v>
      </c>
      <c r="H150" s="23">
        <v>0.25463224754089264</v>
      </c>
      <c r="I150" s="23">
        <v>0.68993768511649178</v>
      </c>
      <c r="J150" s="23">
        <v>0.77055984364922891</v>
      </c>
      <c r="K150" s="23">
        <v>0.20414411630454521</v>
      </c>
      <c r="L150" s="23">
        <v>1.0849780561625</v>
      </c>
      <c r="M150" s="23">
        <v>0.15154190718843</v>
      </c>
      <c r="N150" s="23">
        <v>1.0067324441461567</v>
      </c>
      <c r="O150" s="23">
        <v>1.0637184369321875</v>
      </c>
      <c r="P150" s="23">
        <v>0.85643796125370897</v>
      </c>
      <c r="Q150" s="23">
        <v>5.0926811264444163E-2</v>
      </c>
      <c r="R150" s="27">
        <f t="shared" si="22"/>
        <v>6.6073542691484963</v>
      </c>
    </row>
    <row r="151" spans="1:18">
      <c r="A151" s="16" t="s">
        <v>92</v>
      </c>
      <c r="B151" s="17">
        <v>269</v>
      </c>
      <c r="C151" s="15" t="s">
        <v>4</v>
      </c>
      <c r="D151" s="15" t="s">
        <v>2</v>
      </c>
      <c r="E151" s="23">
        <v>0.25235845971029203</v>
      </c>
      <c r="F151" s="23">
        <v>0.327084342097409</v>
      </c>
      <c r="G151" s="23">
        <v>3.3273670089012719E-2</v>
      </c>
      <c r="H151" s="23">
        <v>0.14497071684514035</v>
      </c>
      <c r="I151" s="23">
        <v>0.85661449068033357</v>
      </c>
      <c r="J151" s="23">
        <v>0.59465702155665345</v>
      </c>
      <c r="K151" s="23">
        <v>0.19116542248458751</v>
      </c>
      <c r="L151" s="23">
        <v>0.85237412310780003</v>
      </c>
      <c r="M151" s="23">
        <v>7.5508561093900001E-2</v>
      </c>
      <c r="N151" s="23">
        <v>0.87932609118000005</v>
      </c>
      <c r="O151" s="23">
        <v>1.6349756463147442</v>
      </c>
      <c r="P151" s="23">
        <v>1.0762317917741315</v>
      </c>
      <c r="Q151" s="23">
        <v>0.121476597559463</v>
      </c>
      <c r="R151" s="27">
        <f>SUM(E151:Q151)</f>
        <v>7.040016934493468</v>
      </c>
    </row>
    <row r="152" spans="1:18">
      <c r="A152" s="21" t="s">
        <v>29</v>
      </c>
      <c r="B152" s="17"/>
      <c r="C152" s="15"/>
      <c r="D152" s="15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4">
        <f>AVERAGE(R149:R151)</f>
        <v>6.7312311325648579</v>
      </c>
    </row>
    <row r="153" spans="1:18">
      <c r="A153" s="21" t="s">
        <v>30</v>
      </c>
      <c r="B153" s="17"/>
      <c r="C153" s="15"/>
      <c r="D153" s="15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>
        <f>STDEV(R149:R151)</f>
        <v>0.26915187562443021</v>
      </c>
    </row>
    <row r="154" spans="1:18">
      <c r="A154" s="21" t="s">
        <v>31</v>
      </c>
      <c r="B154" s="33"/>
      <c r="C154" s="32"/>
      <c r="D154" s="32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24">
        <f>R153/1.73</f>
        <v>0.15557911885805215</v>
      </c>
    </row>
    <row r="156" spans="1:18" ht="19">
      <c r="A156" s="4" t="s">
        <v>7</v>
      </c>
    </row>
    <row r="157" spans="1:18" ht="19">
      <c r="A157" s="3" t="s">
        <v>5</v>
      </c>
    </row>
    <row r="158" spans="1:18" ht="19">
      <c r="A158" s="4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Table_S6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Spangenberg</dc:creator>
  <cp:lastModifiedBy>Jorge Spangenberg</cp:lastModifiedBy>
  <dcterms:created xsi:type="dcterms:W3CDTF">2020-03-07T10:16:05Z</dcterms:created>
  <dcterms:modified xsi:type="dcterms:W3CDTF">2020-06-12T10:16:02Z</dcterms:modified>
</cp:coreProperties>
</file>